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490_Ostrołęka\13_PRZETARG\01_Pytania_oferentow\Pytania i odpowiedzi\10-20_zal_obiekty_inz\2025.04.01\"/>
    </mc:Choice>
  </mc:AlternateContent>
  <bookViews>
    <workbookView xWindow="-120" yWindow="-120" windowWidth="29040" windowHeight="15840"/>
  </bookViews>
  <sheets>
    <sheet name="MD-1" sheetId="6" r:id="rId1"/>
    <sheet name="P-PZM-2" sheetId="1" r:id="rId2"/>
    <sheet name="P-2A" sheetId="2" r:id="rId3"/>
    <sheet name="PZM-3" sheetId="3" r:id="rId4"/>
    <sheet name="P-PZM-4" sheetId="4" r:id="rId5"/>
    <sheet name="ZBIORCZY" sheetId="5" r:id="rId6"/>
  </sheets>
  <definedNames>
    <definedName name="_xlnm.Print_Area" localSheetId="0">'MD-1'!$A$1:$G$144</definedName>
    <definedName name="_xlnm.Print_Area" localSheetId="2">'P-2A'!$A$1:$G$32</definedName>
    <definedName name="_xlnm.Print_Area" localSheetId="1">'P-PZM-2'!$A$1:$G$76</definedName>
    <definedName name="_xlnm.Print_Area" localSheetId="4">'P-PZM-4'!$A$1:$G$75</definedName>
    <definedName name="_xlnm.Print_Area" localSheetId="3">'PZM-3'!$A$1:$G$75</definedName>
    <definedName name="_xlnm.Print_Area" localSheetId="5">ZBIORCZY!$B$4:$D$11</definedName>
    <definedName name="_xlnm.Print_Titles" localSheetId="0">'MD-1'!$1:$6</definedName>
    <definedName name="_xlnm.Print_Titles" localSheetId="2">'P-2A'!$1:$6</definedName>
    <definedName name="_xlnm.Print_Titles" localSheetId="1">'P-PZM-2'!$1:$6</definedName>
    <definedName name="_xlnm.Print_Titles" localSheetId="4">'P-PZM-4'!$1:$6</definedName>
    <definedName name="_xlnm.Print_Titles" localSheetId="3">'PZM-3'!$1:$6</definedName>
    <definedName name="_xlnm.Print_Titles" localSheetId="5">ZBIORCZY!$4:$5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6" l="1"/>
  <c r="G34" i="4" l="1"/>
  <c r="E31" i="6" l="1"/>
  <c r="E63" i="6"/>
  <c r="E62" i="6"/>
  <c r="G9" i="6" l="1"/>
  <c r="G13" i="6"/>
  <c r="G14" i="6"/>
  <c r="G15" i="6"/>
  <c r="G16" i="6"/>
  <c r="G18" i="6"/>
  <c r="G19" i="6"/>
  <c r="G20" i="6"/>
  <c r="G23" i="6"/>
  <c r="G24" i="6"/>
  <c r="G26" i="6"/>
  <c r="G27" i="6"/>
  <c r="G34" i="6"/>
  <c r="G35" i="6"/>
  <c r="G36" i="6"/>
  <c r="G37" i="6"/>
  <c r="G38" i="6"/>
  <c r="G39" i="6"/>
  <c r="G40" i="6"/>
  <c r="G42" i="6"/>
  <c r="G44" i="6"/>
  <c r="G48" i="6"/>
  <c r="G49" i="6"/>
  <c r="G53" i="6"/>
  <c r="G54" i="6"/>
  <c r="G55" i="6"/>
  <c r="G56" i="6"/>
  <c r="G58" i="6"/>
  <c r="G59" i="6"/>
  <c r="G60" i="6"/>
  <c r="G62" i="6"/>
  <c r="G63" i="6"/>
  <c r="G66" i="6"/>
  <c r="G68" i="6"/>
  <c r="G70" i="6"/>
  <c r="G71" i="6"/>
  <c r="G72" i="6"/>
  <c r="G73" i="6"/>
  <c r="G76" i="6"/>
  <c r="G77" i="6"/>
  <c r="G79" i="6"/>
  <c r="G80" i="6"/>
  <c r="G82" i="6"/>
  <c r="G83" i="6"/>
  <c r="G84" i="6"/>
  <c r="G85" i="6"/>
  <c r="G86" i="6"/>
  <c r="G87" i="6"/>
  <c r="G89" i="6"/>
  <c r="G90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4" i="6"/>
  <c r="G115" i="6"/>
  <c r="G116" i="6"/>
  <c r="G120" i="6"/>
  <c r="G121" i="6"/>
  <c r="G123" i="6"/>
  <c r="G125" i="6"/>
  <c r="G126" i="6"/>
  <c r="G130" i="6"/>
  <c r="G131" i="6"/>
  <c r="G132" i="6"/>
  <c r="G133" i="6"/>
  <c r="G134" i="6"/>
  <c r="G136" i="6"/>
  <c r="G137" i="6"/>
  <c r="G139" i="6"/>
  <c r="G140" i="6"/>
  <c r="G141" i="6"/>
  <c r="G143" i="6"/>
  <c r="G46" i="6"/>
  <c r="G31" i="6"/>
  <c r="G144" i="6" l="1"/>
  <c r="D6" i="5" l="1"/>
  <c r="G74" i="4" l="1"/>
  <c r="G73" i="4"/>
  <c r="G71" i="4"/>
  <c r="G69" i="4"/>
  <c r="G68" i="4"/>
  <c r="G67" i="4"/>
  <c r="G63" i="4"/>
  <c r="G61" i="4"/>
  <c r="G59" i="4"/>
  <c r="G58" i="4"/>
  <c r="G54" i="4"/>
  <c r="G51" i="4"/>
  <c r="G48" i="4"/>
  <c r="G47" i="4"/>
  <c r="G46" i="4"/>
  <c r="G44" i="4"/>
  <c r="G42" i="4"/>
  <c r="G39" i="4"/>
  <c r="G37" i="4"/>
  <c r="G36" i="4"/>
  <c r="G32" i="4"/>
  <c r="G30" i="4"/>
  <c r="G29" i="4"/>
  <c r="G27" i="4"/>
  <c r="G26" i="4"/>
  <c r="G25" i="4"/>
  <c r="G24" i="4"/>
  <c r="G21" i="4"/>
  <c r="G17" i="4"/>
  <c r="G16" i="4"/>
  <c r="G15" i="4"/>
  <c r="G13" i="4"/>
  <c r="G9" i="4"/>
  <c r="G74" i="3"/>
  <c r="G73" i="3"/>
  <c r="G71" i="3"/>
  <c r="G69" i="3"/>
  <c r="G68" i="3"/>
  <c r="G67" i="3"/>
  <c r="G63" i="3"/>
  <c r="G61" i="3"/>
  <c r="G59" i="3"/>
  <c r="G58" i="3"/>
  <c r="G54" i="3"/>
  <c r="G51" i="3"/>
  <c r="G48" i="3"/>
  <c r="G47" i="3"/>
  <c r="G46" i="3"/>
  <c r="G44" i="3"/>
  <c r="G42" i="3"/>
  <c r="G39" i="3"/>
  <c r="G37" i="3"/>
  <c r="G36" i="3"/>
  <c r="G34" i="3"/>
  <c r="G32" i="3"/>
  <c r="G30" i="3"/>
  <c r="G29" i="3"/>
  <c r="G27" i="3"/>
  <c r="G26" i="3"/>
  <c r="G25" i="3"/>
  <c r="G24" i="3"/>
  <c r="G21" i="3"/>
  <c r="G17" i="3"/>
  <c r="G16" i="3"/>
  <c r="G15" i="3"/>
  <c r="G13" i="3"/>
  <c r="G9" i="3"/>
  <c r="G31" i="2"/>
  <c r="G30" i="2"/>
  <c r="G28" i="2"/>
  <c r="G24" i="2"/>
  <c r="G20" i="2"/>
  <c r="G16" i="2"/>
  <c r="G15" i="2"/>
  <c r="G13" i="2"/>
  <c r="G9" i="2"/>
  <c r="G75" i="1"/>
  <c r="G74" i="1"/>
  <c r="G72" i="1"/>
  <c r="G70" i="1"/>
  <c r="G69" i="1"/>
  <c r="G68" i="1"/>
  <c r="G64" i="1"/>
  <c r="G62" i="1"/>
  <c r="G60" i="1"/>
  <c r="G59" i="1"/>
  <c r="G55" i="1"/>
  <c r="G52" i="1"/>
  <c r="G49" i="1"/>
  <c r="G48" i="1"/>
  <c r="G47" i="1"/>
  <c r="G45" i="1"/>
  <c r="G43" i="1"/>
  <c r="G40" i="1"/>
  <c r="G38" i="1"/>
  <c r="G37" i="1"/>
  <c r="G35" i="1"/>
  <c r="G33" i="1"/>
  <c r="G31" i="1"/>
  <c r="G30" i="1"/>
  <c r="G28" i="1"/>
  <c r="G27" i="1"/>
  <c r="G26" i="1"/>
  <c r="G25" i="1"/>
  <c r="G22" i="1"/>
  <c r="G18" i="1"/>
  <c r="G17" i="1"/>
  <c r="G16" i="1"/>
  <c r="G15" i="1"/>
  <c r="G13" i="1"/>
  <c r="G9" i="1"/>
  <c r="G75" i="4" l="1"/>
  <c r="D10" i="5" s="1"/>
  <c r="G75" i="3"/>
  <c r="D9" i="5" s="1"/>
  <c r="G32" i="2"/>
  <c r="D8" i="5" s="1"/>
  <c r="G76" i="1"/>
  <c r="D7" i="5" s="1"/>
  <c r="D11" i="5" l="1"/>
</calcChain>
</file>

<file path=xl/sharedStrings.xml><?xml version="1.0" encoding="utf-8"?>
<sst xmlns="http://schemas.openxmlformats.org/spreadsheetml/2006/main" count="1373" uniqueCount="276">
  <si>
    <t xml:space="preserve"> BUDOWA DROGI POWIATOWEJ W RAMACH ZADANIA:
BUDOWA POŁUDNIOWEJ OBWODNICY MIASTA OSTROŁĘKI 
WRAZ Z BUDOWĄ OBIEKTU MOSTOWEGO PRZEZ RZEKĘ NAREW</t>
  </si>
  <si>
    <t xml:space="preserve"> P-PZM-2 Tom IV/2.2 Budowa przepustów</t>
  </si>
  <si>
    <t>L.p</t>
  </si>
  <si>
    <t>Numer STWiORB</t>
  </si>
  <si>
    <t>Wyszczególnienie elementu rozliczeniowego</t>
  </si>
  <si>
    <t>Jednostka</t>
  </si>
  <si>
    <t>Nazwa</t>
  </si>
  <si>
    <t>Ilość</t>
  </si>
  <si>
    <t>Cena jedn.</t>
  </si>
  <si>
    <t>PLN</t>
  </si>
  <si>
    <t>Wartość</t>
  </si>
  <si>
    <t>M.01.00.00</t>
  </si>
  <si>
    <t>ROBOTY PRZYGOTOWAWCZE</t>
  </si>
  <si>
    <t>*</t>
  </si>
  <si>
    <t>M.01.03.00</t>
  </si>
  <si>
    <t>Wytyczenie obiektu</t>
  </si>
  <si>
    <t>szt.</t>
  </si>
  <si>
    <t>M.11.00.00</t>
  </si>
  <si>
    <t>FUNDAMENTOWANIE</t>
  </si>
  <si>
    <t>M.11.01.00</t>
  </si>
  <si>
    <t>Roboty ziemne pod fundamenty</t>
  </si>
  <si>
    <t>M.11.01.01</t>
  </si>
  <si>
    <t>Wykopy pod fundamenty w gruncie nieskalistym z umocnieniem</t>
  </si>
  <si>
    <t>Wykopy w gruncie wraz z umocnieniem 
Z odwozem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</si>
  <si>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</si>
  <si>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M.11.01.04</t>
  </si>
  <si>
    <t>Zasypanie wykopów i wykonanie nasypów z zagęszczeniem</t>
  </si>
  <si>
    <t>Wykonanie zasypek inżynierskich</t>
  </si>
  <si>
    <t>Wykonanie stożków</t>
  </si>
  <si>
    <t>Zasypanie wnętrza przepustu</t>
  </si>
  <si>
    <t>M.11.01.05</t>
  </si>
  <si>
    <t>Wymiana gruntu w wykopie</t>
  </si>
  <si>
    <t>M.12.00.00</t>
  </si>
  <si>
    <t>ZBROJENIE</t>
  </si>
  <si>
    <t>M.12.01.00</t>
  </si>
  <si>
    <t>Stal zbrojeniowa</t>
  </si>
  <si>
    <t>M.12.01.02</t>
  </si>
  <si>
    <t>Zbrojenie betonu</t>
  </si>
  <si>
    <t>Zbrojenie betonu stalą klasy A-IIIN</t>
  </si>
  <si>
    <t>kg</t>
  </si>
  <si>
    <t>M.13.00.00</t>
  </si>
  <si>
    <t>BETON</t>
  </si>
  <si>
    <t>M.13.01.00</t>
  </si>
  <si>
    <t>Beton konstrukcyjny</t>
  </si>
  <si>
    <t xml:space="preserve">Beton płyt przejściowych klasy C30/37 (B35) </t>
  </si>
  <si>
    <t>Beton przepustu monolitycznego klasy C35/45 (B35)</t>
  </si>
  <si>
    <t>Beton kap chodnikowych klasy C35/45 (B45)</t>
  </si>
  <si>
    <t>Beton podwalin umocnień skarp i stożków nasypowych klasy C20/25 (B25)</t>
  </si>
  <si>
    <t>M.13.02.00</t>
  </si>
  <si>
    <t>Beton niekonstrukcyjny</t>
  </si>
  <si>
    <t>Beton podkładowy klasy C8/10 (B10)</t>
  </si>
  <si>
    <t>Blok betonowy pod sieci klasy C20/25 (B25)</t>
  </si>
  <si>
    <t>M.13.03.00</t>
  </si>
  <si>
    <t>Prefabrykaty betonowe</t>
  </si>
  <si>
    <t>M.13.03.06</t>
  </si>
  <si>
    <t>Deski gzymsowe prefabrykowane z polimerobetonu</t>
  </si>
  <si>
    <t>m</t>
  </si>
  <si>
    <t>M.13.06.00</t>
  </si>
  <si>
    <t>Beton - roboty towarzyszące</t>
  </si>
  <si>
    <t>M.13.06.01</t>
  </si>
  <si>
    <t>Kotwy talerzowe</t>
  </si>
  <si>
    <t>M.13.06.03</t>
  </si>
  <si>
    <t>Dylatacje z wkładek gumowych na styku elementów</t>
  </si>
  <si>
    <t xml:space="preserve">Dylatacje z wkładek gumowych szerokości 2 cm na styku elementów </t>
  </si>
  <si>
    <t xml:space="preserve">Dylatacje z wkładek gumowych szerokości 24 cm na styku elementów </t>
  </si>
  <si>
    <t>M.13.07.00</t>
  </si>
  <si>
    <t>Zabezpieczenie antykorozyjne konstrukcji betonowych</t>
  </si>
  <si>
    <t>M.13.07.03</t>
  </si>
  <si>
    <t>Hydrofobizacja powierzchni betonowych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</si>
  <si>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</si>
  <si>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M.15.00.00</t>
  </si>
  <si>
    <t>IZOLACJE I NAWIERZCHNIE NA OBIEKTACH</t>
  </si>
  <si>
    <t>M.15.01.01</t>
  </si>
  <si>
    <t>Izolacje wykonywane na zimno</t>
  </si>
  <si>
    <t>Izolacje bitumiczne wykonywane "na zimno"</t>
  </si>
  <si>
    <t>M.15.02.01</t>
  </si>
  <si>
    <t>Hydroizolacja zgrzewalna</t>
  </si>
  <si>
    <t>Izolacja ustroju niosącego z papy zgrzewalnej</t>
  </si>
  <si>
    <t>M.15.03.00</t>
  </si>
  <si>
    <t>Nawierzchnie na obiektach</t>
  </si>
  <si>
    <t>M.15.03.01</t>
  </si>
  <si>
    <t>Warstwa wiążąca z asfaltu lanego</t>
  </si>
  <si>
    <t>M.15.03.02</t>
  </si>
  <si>
    <t>Nawierzchnia na bazie żywic chemoutwardzalnych</t>
  </si>
  <si>
    <t>M.15.03.04</t>
  </si>
  <si>
    <t>Warstwa ścieralna z mieszanki mastyksowo - grysowej (SMA)</t>
  </si>
  <si>
    <t>M.16.00.00</t>
  </si>
  <si>
    <t>ODWODNIENIE OBIEKTÓW</t>
  </si>
  <si>
    <t>M.16.02.00</t>
  </si>
  <si>
    <t>Inne odwodnienia</t>
  </si>
  <si>
    <t>M.16.02.04</t>
  </si>
  <si>
    <t>Dreny za płytami przejściowymi</t>
  </si>
  <si>
    <t>M.18.00.00</t>
  </si>
  <si>
    <t>URZĄDZENIA DYLATACYJNE</t>
  </si>
  <si>
    <t>M.18.01.00</t>
  </si>
  <si>
    <t>Dylatacje szczelne</t>
  </si>
  <si>
    <t>M.18.01.05</t>
  </si>
  <si>
    <t>Uciąglenie nawierzchni</t>
  </si>
  <si>
    <t>M.19.00.00</t>
  </si>
  <si>
    <t>BEZPIECZEŃSTWO RUCHU</t>
  </si>
  <si>
    <t>M.19.01.00</t>
  </si>
  <si>
    <t>Elementy zabezpieczające</t>
  </si>
  <si>
    <t>M.19.01.01</t>
  </si>
  <si>
    <t>Krawężnik kamienny</t>
  </si>
  <si>
    <t>Wbudowanie nowych krawężników h=20cm z kotwieniem</t>
  </si>
  <si>
    <t xml:space="preserve">Wbudowanie krawężnika, na ławie </t>
  </si>
  <si>
    <t>M.19.01.02</t>
  </si>
  <si>
    <t>Bariery ochronne</t>
  </si>
  <si>
    <t>Bariery H1/W4</t>
  </si>
  <si>
    <t>M.19.01.03</t>
  </si>
  <si>
    <t>Balustrady stalowe</t>
  </si>
  <si>
    <t>Balustrada stalowa szczeblinkowa h=1,20m</t>
  </si>
  <si>
    <t>M.20.00.00</t>
  </si>
  <si>
    <t>INNE ROBOTY MOSTOWE</t>
  </si>
  <si>
    <t>M.20.01.00</t>
  </si>
  <si>
    <t>Elementy wyposażenia obiektów</t>
  </si>
  <si>
    <t>M.20.01.01</t>
  </si>
  <si>
    <t>Rury osłonowe dla przewodów</t>
  </si>
  <si>
    <t>Rury osłonowe dla przewodów - wbudowane Ø75mm</t>
  </si>
  <si>
    <t>Rury osłonowe dla przewodów - wbudowane Ø110mm</t>
  </si>
  <si>
    <t>Rury osłonowe dla przewodów - wbudowane Ø125mm</t>
  </si>
  <si>
    <t>M.20.01.04</t>
  </si>
  <si>
    <t>Umocnienie skarp betonowymi płytami ażurowymi</t>
  </si>
  <si>
    <t>M.20.07.01</t>
  </si>
  <si>
    <t xml:space="preserve">Znaki wysokościowe </t>
  </si>
  <si>
    <t>Znaki wysokościowe osadzone w obiekcie</t>
  </si>
  <si>
    <t>Stałe znaki wysokościowe osadzone w pobliżu obiektu</t>
  </si>
  <si>
    <t xml:space="preserve"> P-2A Tom IV/2.2 Budowa przepustów</t>
  </si>
  <si>
    <t>Wykopy w gruncie bez umocnienia
Z odwozem</t>
  </si>
  <si>
    <t>Wykonanie ławy fundamentowej z kruszywa</t>
  </si>
  <si>
    <t>M.14.00.00</t>
  </si>
  <si>
    <t>KONSTRUKCJE STALOWE</t>
  </si>
  <si>
    <t>M.14.01.00</t>
  </si>
  <si>
    <t>Wykonanie konstrukcji stalowych</t>
  </si>
  <si>
    <t>M.14.01.05</t>
  </si>
  <si>
    <t>Wykonanie obiektów o konstrukcji stalowej z blach falistych</t>
  </si>
  <si>
    <t>Przepusty stalowe z blachy falistej HCPA-07</t>
  </si>
  <si>
    <t>Siatka wzmacniająca konstrukcję nawierzchni</t>
  </si>
  <si>
    <t xml:space="preserve"> PZM-3 Tom IV/2.2 Budowa przepustów</t>
  </si>
  <si>
    <t>Beton przepustu monolitycznego klasy C30/37 (B35)</t>
  </si>
  <si>
    <t xml:space="preserve"> P-PZM-4 Tom IV/2.2 Budowa przepustów</t>
  </si>
  <si>
    <t>ARKUSZ ZBIORCZY</t>
  </si>
  <si>
    <t>Nr</t>
  </si>
  <si>
    <t>Tytuł</t>
  </si>
  <si>
    <t>NR 1</t>
  </si>
  <si>
    <t>Tom IV/2.2 Budowa przepustów</t>
  </si>
  <si>
    <t>NR 2</t>
  </si>
  <si>
    <t>NR 3</t>
  </si>
  <si>
    <t>NR 4</t>
  </si>
  <si>
    <t>Ogółem</t>
  </si>
  <si>
    <t>NR 5</t>
  </si>
  <si>
    <t>ryczałt</t>
  </si>
  <si>
    <t>Próbne obciążenie obiektu mostowego</t>
  </si>
  <si>
    <t>M.21.02.01</t>
  </si>
  <si>
    <t>Specjalistyczne roboty mostowe</t>
  </si>
  <si>
    <t>M.21.02.00</t>
  </si>
  <si>
    <t>rycz.</t>
  </si>
  <si>
    <t>Wózek rewizyjny</t>
  </si>
  <si>
    <t>M.20.01.99</t>
  </si>
  <si>
    <t>kpl.</t>
  </si>
  <si>
    <t>Pomosty rewizyjne z uchylna klapą</t>
  </si>
  <si>
    <t>Drabiny wraz z zabezpieczeniem</t>
  </si>
  <si>
    <t>Elementy zapewniające dostęp do obiektu w celach utrzymaniowych</t>
  </si>
  <si>
    <t>M.20.01.10</t>
  </si>
  <si>
    <t>Schody skarpowe</t>
  </si>
  <si>
    <t>M.20.01.09</t>
  </si>
  <si>
    <t>Rury osłonowe dla przewodów - wbudowane Ø145mm</t>
  </si>
  <si>
    <t>Rury osłonowe dla przewodów - wbudowane Ø130mm</t>
  </si>
  <si>
    <t>Rury osłonowe dla przewodów - wbudowane Ø95mm</t>
  </si>
  <si>
    <t>Balustrada stalowa szczeblinkowa h=1,20m wraz z osłoną przeciwbryzgową</t>
  </si>
  <si>
    <t>Bariera H2/W4</t>
  </si>
  <si>
    <t xml:space="preserve">Wbudowanie krawężnika zanikającego, na ławie </t>
  </si>
  <si>
    <t>Urządzenia wielowkładkowe o przesuwach ±200mm</t>
  </si>
  <si>
    <t>Modułowe urządzenia dylatacyjne</t>
  </si>
  <si>
    <t>M.18.01.01</t>
  </si>
  <si>
    <t>Łożyska wielokierunkowo przesuwne 
nośność obliczeniowa pionowa :  17000 kN</t>
  </si>
  <si>
    <t>Łożyska wielokierunkowo przesuwne 
nośność obliczeniowa pionowa :  15000 kN</t>
  </si>
  <si>
    <t>Łożyska wielokierunkowo przesuwne 
nośność obliczeniowa pionowa :  14000 kN</t>
  </si>
  <si>
    <t>Łożyska wielokierunkowo przesuwne 
nośność obliczeniowa pionowa :  12000 kN</t>
  </si>
  <si>
    <t>Łożyska wielokierunkowo przesuwne 
nośność obliczeniowa pionowa :   5500 kN</t>
  </si>
  <si>
    <t>Łożyska wielokierunkowo przesuwne 
nośność obliczeniowa pionowa :   4000 kN</t>
  </si>
  <si>
    <t>Łożyska wielokierunkowo przesuwne 
nośność obliczeniowa pionowa :   2500 kN</t>
  </si>
  <si>
    <t>Łożyska wielokierunkowo przesuwne 
nośność obliczeniowa pionowa :   2000 kN</t>
  </si>
  <si>
    <t>Łożyska jednokierunkowo przesuwne 
nośność obliczeniowa pionowa :  17000 kN</t>
  </si>
  <si>
    <t>Łożyska jednokierunkowo przesuwne 
nośność obliczeniowa pionowa :  15000 kN</t>
  </si>
  <si>
    <t>Łożyska jednokierunkowo przesuwne 
nośność obliczeniowa pionowa : 14000 kN</t>
  </si>
  <si>
    <t>Łożyska jednokierunkowo przesuwne 
nośność obliczeniowa pionowa :  12000 kN</t>
  </si>
  <si>
    <t>Łożyska jednokierunkowo przesuwne 
nośność obliczeniowa pionowa :   5500 kN</t>
  </si>
  <si>
    <t>Łożyska jednokierunkowo przesuwne 
nośność obliczeniowa pionowa :   4000 kN</t>
  </si>
  <si>
    <t>Łożyska jednokierunkowo przesuwne 
nośność obliczeniowa pionowa :   2500 kN</t>
  </si>
  <si>
    <t>Łożyska stałe 
nośność obliczeniowa pionowa :  16500 kN</t>
  </si>
  <si>
    <t>Łożyska stałe 
nośność obliczeniowa pionowa :   5500 kN</t>
  </si>
  <si>
    <t>Łożyska garnkowe</t>
  </si>
  <si>
    <t>M.17.01.01</t>
  </si>
  <si>
    <t>Łożyska standardowe</t>
  </si>
  <si>
    <t>M.17.01.00</t>
  </si>
  <si>
    <t>ŁOŻYSKA</t>
  </si>
  <si>
    <t>M.17.00.00</t>
  </si>
  <si>
    <t>Dreny za przyczółkami</t>
  </si>
  <si>
    <t>M.16.02.02</t>
  </si>
  <si>
    <t>Sączki odwadniające izolację</t>
  </si>
  <si>
    <t>M.16.01.11</t>
  </si>
  <si>
    <t>Rury osłonowe o średnicy Ø315mm w gruncie</t>
  </si>
  <si>
    <t>Rury o średnicy Ø315mm</t>
  </si>
  <si>
    <t>Rury osłonowe o średnicy Ø250mm w gruncie</t>
  </si>
  <si>
    <t>Rury o średnicy Ø250mm</t>
  </si>
  <si>
    <t>Rury o średnicy Ø200mm</t>
  </si>
  <si>
    <t>Kolektor odwodnienia z HDPE</t>
  </si>
  <si>
    <t>M.16.01.04</t>
  </si>
  <si>
    <t xml:space="preserve"> Dreny kompozytowe z grysu</t>
  </si>
  <si>
    <t xml:space="preserve"> Dreny z geowłókniny</t>
  </si>
  <si>
    <t>Drenaż odwadniający izolację</t>
  </si>
  <si>
    <t>M.16.01.03</t>
  </si>
  <si>
    <t>Ścieki przykrawężnikowe</t>
  </si>
  <si>
    <t>M.16.01.21</t>
  </si>
  <si>
    <t>Wpusty mostowe</t>
  </si>
  <si>
    <t>M.16.01.01</t>
  </si>
  <si>
    <t>Odwodnienie pomostu</t>
  </si>
  <si>
    <t>M.16.01.00</t>
  </si>
  <si>
    <t>Nawierzchnia z kostki betonowej</t>
  </si>
  <si>
    <t>M.15.03.03</t>
  </si>
  <si>
    <t>Zabezpieczenie antykorozyjne konstrukcji stalowych przez metalizację</t>
  </si>
  <si>
    <t>M.14.03.02</t>
  </si>
  <si>
    <t>Zabezpieczenie antykorozyjne konstrukcji stalowych powłokami malarskimi</t>
  </si>
  <si>
    <t>M.14.03.01</t>
  </si>
  <si>
    <t>Zabezpieczenie antykorozyjne konstrukcji stalowych</t>
  </si>
  <si>
    <t>M.14.03.00</t>
  </si>
  <si>
    <t>Ø22mm - L=300mm</t>
  </si>
  <si>
    <t>Ø22mm - L=200mm</t>
  </si>
  <si>
    <t>Ø22mm - L=175mm</t>
  </si>
  <si>
    <t>Łączniki sworzniowe</t>
  </si>
  <si>
    <t>Mg</t>
  </si>
  <si>
    <t>konstrukcja stalowa ustroju niosącego ze stali S355 M</t>
  </si>
  <si>
    <t>konstrukcja stalowa ustroju niosącego ze stali S460 J2W</t>
  </si>
  <si>
    <t>konstrukcja stalowa ustroju niosącego ze stali S355 J2</t>
  </si>
  <si>
    <t>konstrukcja stalowa ustroju niosącego ze stali S235</t>
  </si>
  <si>
    <t>Zabezpieczenie powierzchni betonowych przed graffiti</t>
  </si>
  <si>
    <t>M.13.07.04</t>
  </si>
  <si>
    <t>Beton ustroju nośnego klasy C35/45 (B45)</t>
  </si>
  <si>
    <t>Beton podpór klasy C35/45 (B45)</t>
  </si>
  <si>
    <t>Beton podpór klasy C30/37 (B35)</t>
  </si>
  <si>
    <t xml:space="preserve">Beton fundamentów klasy C30/37 (B35) </t>
  </si>
  <si>
    <t>Próbne obciążenie poziome pala o średnicy Ø100cm</t>
  </si>
  <si>
    <t>Próbne obciążenie pionowe pala o średnicy Ø80cm</t>
  </si>
  <si>
    <t>Próbne obciążenie pali wielkośrednicowych</t>
  </si>
  <si>
    <t>M.11.03.11</t>
  </si>
  <si>
    <t>Pionowe pale wielkośrednicowe Ø80cm z betonu klasy B30 bez pozostawianej rury osłonowej wraz z iniekcją pobocznicy 
(w tym beton, stal pali wg poz. 12.01.02)</t>
  </si>
  <si>
    <t xml:space="preserve">Pale wielkośrednicowe </t>
  </si>
  <si>
    <t>M.11.03.01</t>
  </si>
  <si>
    <t>Pale wielkośrednicowe wykonywane w gruncie</t>
  </si>
  <si>
    <t>M.11.03.00</t>
  </si>
  <si>
    <t>Gruntem nieprzepuszczalnym
z dowozu</t>
  </si>
  <si>
    <t>Wykopy w gruncie bez umocnienia
Na tymczasowy odkład</t>
  </si>
  <si>
    <t>Wykopy w gruncie wraz z umocnieniem 
Na tymczasowy odkład</t>
  </si>
  <si>
    <t xml:space="preserve"> MD-1 Tom IV/2.1 Budowa mostu drogowego MD-1 w km 0+402 nad rzeką Narew</t>
  </si>
  <si>
    <t>Tom IV/2.1 Budowa mostu drogowego MD-1 w km 0+402 nad rzeką Narew</t>
  </si>
  <si>
    <t>Pionowe pale wielkośrednicowe Ø100cm z betonu klasy B30 bez pozostawianej rury osłonowej (w tym pale wykonywane z barki w korycie rzeki) wraz z iniekcją pobocznicy 
(w tym beton, w tym beton, stal pali wg poz. 12.01.02)</t>
  </si>
  <si>
    <t>KOSZTORYS OFERTOWY NR 1</t>
  </si>
  <si>
    <t>KOSZTORYS OFERTOWY NR 2</t>
  </si>
  <si>
    <t>KOSZTORYS OFERTOWY NR 3</t>
  </si>
  <si>
    <t>KOSZTORYS OFERTOWY NR 4</t>
  </si>
  <si>
    <t>KOSZTORYS OFERTOWY NR 5</t>
  </si>
  <si>
    <t>RAZEM KOSZTORYS OFERTOWY NR 1</t>
  </si>
  <si>
    <t>RAZEM KOSZTORYS OFERTOWY NR 2</t>
  </si>
  <si>
    <t>RAZEM KOSZTORYS OFERTOWY NR 3</t>
  </si>
  <si>
    <t>RAZEM KOSZTORYS OFERTOWY NR 4</t>
  </si>
  <si>
    <t>RAZEM KOSZTORYS OFERTOWY NR 5</t>
  </si>
  <si>
    <t>M.14.01.01</t>
  </si>
  <si>
    <t xml:space="preserve">Konstrukcje stalowe </t>
  </si>
  <si>
    <t xml:space="preserve">Urządzenia jednowkładkowe o przesuwach min. ±50 mm </t>
  </si>
  <si>
    <t>Urządzenia wielowkładkowe o przesuwach ±250mm</t>
  </si>
  <si>
    <t>M.20.01.06</t>
  </si>
  <si>
    <t>Umocnienie stożków i skarp matą polimerową z humusownaniem i obsianiem trawą</t>
  </si>
  <si>
    <t>M.20.01.05</t>
  </si>
  <si>
    <t>Umocnienie kostką betonową</t>
  </si>
  <si>
    <t>Balustrada stalowa szczeblinkowa h=1,20m
(w tym oznakowania dla żeglugi)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</si>
</sst>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,###,###.0"/>
    <numFmt numFmtId="165" formatCode="###,###,###.00"/>
    <numFmt numFmtId="166" formatCode="###,###,##0.00"/>
    <numFmt numFmtId="167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"/>
      <family val="2"/>
    </font>
    <font>
      <b/>
      <sz val="18"/>
      <name val="Arial"/>
      <family val="2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164" fontId="4" fillId="0" borderId="19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 wrapText="1"/>
    </xf>
    <xf numFmtId="164" fontId="4" fillId="0" borderId="20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 applyProtection="1">
      <alignment horizontal="center" vertical="center"/>
      <protection locked="0"/>
    </xf>
    <xf numFmtId="165" fontId="4" fillId="0" borderId="24" xfId="0" applyNumberFormat="1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164" fontId="4" fillId="0" borderId="18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164" fontId="4" fillId="0" borderId="31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165" fontId="4" fillId="0" borderId="33" xfId="0" applyNumberFormat="1" applyFont="1" applyBorder="1" applyAlignment="1">
      <alignment horizontal="center" vertical="center"/>
    </xf>
    <xf numFmtId="165" fontId="4" fillId="0" borderId="34" xfId="0" applyNumberFormat="1" applyFont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164" fontId="4" fillId="0" borderId="39" xfId="0" applyNumberFormat="1" applyFont="1" applyBorder="1" applyAlignment="1">
      <alignment horizontal="center" vertical="center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165" fontId="4" fillId="0" borderId="40" xfId="0" applyNumberFormat="1" applyFont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66" fontId="4" fillId="0" borderId="43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166" fontId="4" fillId="0" borderId="46" xfId="0" applyNumberFormat="1" applyFont="1" applyBorder="1" applyAlignment="1">
      <alignment horizontal="center" vertical="center"/>
    </xf>
    <xf numFmtId="166" fontId="1" fillId="0" borderId="0" xfId="0" applyNumberFormat="1" applyFont="1"/>
    <xf numFmtId="0" fontId="1" fillId="0" borderId="4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5" fontId="4" fillId="0" borderId="43" xfId="0" applyNumberFormat="1" applyFont="1" applyBorder="1" applyAlignment="1">
      <alignment horizontal="center" vertical="center"/>
    </xf>
    <xf numFmtId="165" fontId="4" fillId="0" borderId="42" xfId="0" applyNumberFormat="1" applyFont="1" applyBorder="1" applyAlignment="1" applyProtection="1">
      <alignment horizontal="center" vertical="center"/>
      <protection locked="0"/>
    </xf>
    <xf numFmtId="164" fontId="4" fillId="0" borderId="42" xfId="0" applyNumberFormat="1" applyFont="1" applyBorder="1" applyAlignment="1">
      <alignment horizontal="center" vertical="center"/>
    </xf>
    <xf numFmtId="0" fontId="6" fillId="0" borderId="42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/>
    </xf>
    <xf numFmtId="165" fontId="4" fillId="0" borderId="47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7" fillId="0" borderId="47" xfId="0" applyNumberFormat="1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showGridLines="0" showZeros="0" tabSelected="1" view="pageBreakPreview" topLeftCell="A118" zoomScaleNormal="100" zoomScaleSheetLayoutView="100" workbookViewId="0">
      <selection activeCell="C126" sqref="C12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6" width="11.42578125" style="1" customWidth="1"/>
    <col min="7" max="7" width="13.7109375" style="1" customWidth="1"/>
    <col min="8" max="16384" width="9.140625" style="1"/>
  </cols>
  <sheetData>
    <row r="1" spans="1:7" ht="54" customHeight="1" thickTop="1" x14ac:dyDescent="0.2">
      <c r="A1" s="107" t="s">
        <v>0</v>
      </c>
      <c r="B1" s="108"/>
      <c r="C1" s="108"/>
      <c r="D1" s="108"/>
      <c r="E1" s="108"/>
      <c r="F1" s="108"/>
      <c r="G1" s="109"/>
    </row>
    <row r="2" spans="1:7" ht="25.5" customHeight="1" x14ac:dyDescent="0.2">
      <c r="A2" s="110" t="s">
        <v>257</v>
      </c>
      <c r="B2" s="111"/>
      <c r="C2" s="111"/>
      <c r="D2" s="111"/>
      <c r="E2" s="111"/>
      <c r="F2" s="111"/>
      <c r="G2" s="112"/>
    </row>
    <row r="3" spans="1:7" ht="27.75" customHeight="1" thickBot="1" x14ac:dyDescent="0.25">
      <c r="A3" s="113" t="s">
        <v>254</v>
      </c>
      <c r="B3" s="114"/>
      <c r="C3" s="114"/>
      <c r="D3" s="114"/>
      <c r="E3" s="114"/>
      <c r="F3" s="114"/>
      <c r="G3" s="115"/>
    </row>
    <row r="4" spans="1:7" ht="33" customHeight="1" thickTop="1" x14ac:dyDescent="0.2">
      <c r="A4" s="116" t="s">
        <v>2</v>
      </c>
      <c r="B4" s="118" t="s">
        <v>3</v>
      </c>
      <c r="C4" s="120" t="s">
        <v>4</v>
      </c>
      <c r="D4" s="120" t="s">
        <v>5</v>
      </c>
      <c r="E4" s="120"/>
      <c r="F4" s="2" t="s">
        <v>8</v>
      </c>
      <c r="G4" s="3" t="s">
        <v>10</v>
      </c>
    </row>
    <row r="5" spans="1:7" ht="33" customHeight="1" x14ac:dyDescent="0.2">
      <c r="A5" s="117"/>
      <c r="B5" s="119"/>
      <c r="C5" s="121"/>
      <c r="D5" s="5" t="s">
        <v>6</v>
      </c>
      <c r="E5" s="5" t="s">
        <v>7</v>
      </c>
      <c r="F5" s="5" t="s">
        <v>9</v>
      </c>
      <c r="G5" s="6" t="s">
        <v>9</v>
      </c>
    </row>
    <row r="6" spans="1:7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2">
        <v>7</v>
      </c>
    </row>
    <row r="7" spans="1:7" ht="30" customHeight="1" thickBot="1" x14ac:dyDescent="0.25">
      <c r="A7" s="8"/>
      <c r="B7" s="10" t="s">
        <v>11</v>
      </c>
      <c r="C7" s="11" t="s">
        <v>12</v>
      </c>
      <c r="D7" s="10"/>
      <c r="E7" s="10" t="s">
        <v>13</v>
      </c>
      <c r="F7" s="10" t="s">
        <v>13</v>
      </c>
      <c r="G7" s="13" t="s">
        <v>13</v>
      </c>
    </row>
    <row r="8" spans="1:7" ht="30" customHeight="1" thickBot="1" x14ac:dyDescent="0.25">
      <c r="A8" s="14"/>
      <c r="B8" s="15" t="s">
        <v>14</v>
      </c>
      <c r="C8" s="16" t="s">
        <v>15</v>
      </c>
      <c r="D8" s="15"/>
      <c r="E8" s="15" t="s">
        <v>13</v>
      </c>
      <c r="F8" s="15" t="s">
        <v>13</v>
      </c>
      <c r="G8" s="17" t="s">
        <v>13</v>
      </c>
    </row>
    <row r="9" spans="1:7" ht="30" customHeight="1" thickBot="1" x14ac:dyDescent="0.25">
      <c r="A9" s="18">
        <v>1</v>
      </c>
      <c r="B9" s="19"/>
      <c r="C9" s="20" t="s">
        <v>15</v>
      </c>
      <c r="D9" s="19" t="s">
        <v>16</v>
      </c>
      <c r="E9" s="21">
        <v>1</v>
      </c>
      <c r="F9" s="22"/>
      <c r="G9" s="29">
        <f>ROUND(E9*F9,2)</f>
        <v>0</v>
      </c>
    </row>
    <row r="10" spans="1:7" ht="30" customHeight="1" thickBot="1" x14ac:dyDescent="0.25">
      <c r="A10" s="8"/>
      <c r="B10" s="10" t="s">
        <v>17</v>
      </c>
      <c r="C10" s="11" t="s">
        <v>18</v>
      </c>
      <c r="D10" s="10"/>
      <c r="E10" s="10" t="s">
        <v>13</v>
      </c>
      <c r="F10" s="10" t="s">
        <v>13</v>
      </c>
      <c r="G10" s="13" t="s">
        <v>13</v>
      </c>
    </row>
    <row r="11" spans="1:7" ht="30" customHeight="1" thickBot="1" x14ac:dyDescent="0.25">
      <c r="A11" s="14"/>
      <c r="B11" s="15" t="s">
        <v>19</v>
      </c>
      <c r="C11" s="16" t="s">
        <v>20</v>
      </c>
      <c r="D11" s="15"/>
      <c r="E11" s="15" t="s">
        <v>13</v>
      </c>
      <c r="F11" s="15" t="s">
        <v>13</v>
      </c>
      <c r="G11" s="17" t="s">
        <v>13</v>
      </c>
    </row>
    <row r="12" spans="1:7" ht="30" customHeight="1" x14ac:dyDescent="0.2">
      <c r="A12" s="23"/>
      <c r="B12" s="24" t="s">
        <v>21</v>
      </c>
      <c r="C12" s="25" t="s">
        <v>22</v>
      </c>
      <c r="D12" s="24"/>
      <c r="E12" s="24" t="s">
        <v>13</v>
      </c>
      <c r="F12" s="24" t="s">
        <v>13</v>
      </c>
      <c r="G12" s="30" t="s">
        <v>13</v>
      </c>
    </row>
    <row r="13" spans="1:7" ht="30" customHeight="1" x14ac:dyDescent="0.2">
      <c r="A13" s="4">
        <v>2</v>
      </c>
      <c r="B13" s="5"/>
      <c r="C13" s="34" t="s">
        <v>253</v>
      </c>
      <c r="D13" s="5" t="s">
        <v>24</v>
      </c>
      <c r="E13" s="35">
        <v>1119.5127</v>
      </c>
      <c r="F13" s="36"/>
      <c r="G13" s="37">
        <f>ROUND(E13*F13,2)</f>
        <v>0</v>
      </c>
    </row>
    <row r="14" spans="1:7" ht="30" customHeight="1" x14ac:dyDescent="0.2">
      <c r="A14" s="4">
        <v>3</v>
      </c>
      <c r="B14" s="5"/>
      <c r="C14" s="34" t="s">
        <v>23</v>
      </c>
      <c r="D14" s="5" t="s">
        <v>24</v>
      </c>
      <c r="E14" s="35">
        <v>2641.3240000000001</v>
      </c>
      <c r="F14" s="36"/>
      <c r="G14" s="37">
        <f>ROUND(E14*F14,2)</f>
        <v>0</v>
      </c>
    </row>
    <row r="15" spans="1:7" ht="30" customHeight="1" x14ac:dyDescent="0.2">
      <c r="A15" s="4">
        <v>4</v>
      </c>
      <c r="B15" s="5"/>
      <c r="C15" s="34" t="s">
        <v>252</v>
      </c>
      <c r="D15" s="5" t="s">
        <v>24</v>
      </c>
      <c r="E15" s="35">
        <v>387.75900000000001</v>
      </c>
      <c r="F15" s="36"/>
      <c r="G15" s="37">
        <f>ROUND(E15*F15,2)</f>
        <v>0</v>
      </c>
    </row>
    <row r="16" spans="1:7" ht="30" customHeight="1" x14ac:dyDescent="0.2">
      <c r="A16" s="4">
        <v>5</v>
      </c>
      <c r="B16" s="5"/>
      <c r="C16" s="34" t="s">
        <v>128</v>
      </c>
      <c r="D16" s="5" t="s">
        <v>24</v>
      </c>
      <c r="E16" s="35">
        <v>570.46009000000004</v>
      </c>
      <c r="F16" s="36"/>
      <c r="G16" s="37">
        <f>ROUND(E16*F16,2)</f>
        <v>0</v>
      </c>
    </row>
    <row r="17" spans="1:7" ht="30" customHeight="1" x14ac:dyDescent="0.2">
      <c r="A17" s="4"/>
      <c r="B17" s="5" t="s">
        <v>25</v>
      </c>
      <c r="C17" s="34" t="s">
        <v>26</v>
      </c>
      <c r="D17" s="5"/>
      <c r="E17" s="5" t="s">
        <v>13</v>
      </c>
      <c r="F17" s="5" t="s">
        <v>13</v>
      </c>
      <c r="G17" s="6" t="s">
        <v>13</v>
      </c>
    </row>
    <row r="18" spans="1:7" ht="30" customHeight="1" x14ac:dyDescent="0.2">
      <c r="A18" s="4">
        <v>6</v>
      </c>
      <c r="B18" s="5"/>
      <c r="C18" s="34" t="s">
        <v>251</v>
      </c>
      <c r="D18" s="5" t="s">
        <v>24</v>
      </c>
      <c r="E18" s="35">
        <v>349.09280000000001</v>
      </c>
      <c r="F18" s="36"/>
      <c r="G18" s="37">
        <f>ROUND(E18*F18,2)</f>
        <v>0</v>
      </c>
    </row>
    <row r="19" spans="1:7" ht="30" customHeight="1" x14ac:dyDescent="0.2">
      <c r="A19" s="4">
        <v>7</v>
      </c>
      <c r="B19" s="5"/>
      <c r="C19" s="34" t="s">
        <v>27</v>
      </c>
      <c r="D19" s="5" t="s">
        <v>24</v>
      </c>
      <c r="E19" s="35">
        <v>3328.5</v>
      </c>
      <c r="F19" s="36"/>
      <c r="G19" s="37">
        <f>ROUND(E19*F19,2)</f>
        <v>0</v>
      </c>
    </row>
    <row r="20" spans="1:7" ht="30" customHeight="1" thickBot="1" x14ac:dyDescent="0.25">
      <c r="A20" s="7">
        <v>8</v>
      </c>
      <c r="B20" s="9"/>
      <c r="C20" s="31" t="s">
        <v>28</v>
      </c>
      <c r="D20" s="9" t="s">
        <v>24</v>
      </c>
      <c r="E20" s="32">
        <v>844.6</v>
      </c>
      <c r="F20" s="33"/>
      <c r="G20" s="38">
        <f>ROUND(E20*F20,2)</f>
        <v>0</v>
      </c>
    </row>
    <row r="21" spans="1:7" ht="30" customHeight="1" thickBot="1" x14ac:dyDescent="0.25">
      <c r="A21" s="14"/>
      <c r="B21" s="15" t="s">
        <v>250</v>
      </c>
      <c r="C21" s="16" t="s">
        <v>249</v>
      </c>
      <c r="D21" s="15"/>
      <c r="E21" s="15" t="s">
        <v>13</v>
      </c>
      <c r="F21" s="15" t="s">
        <v>13</v>
      </c>
      <c r="G21" s="17" t="s">
        <v>13</v>
      </c>
    </row>
    <row r="22" spans="1:7" ht="30" customHeight="1" x14ac:dyDescent="0.2">
      <c r="A22" s="23"/>
      <c r="B22" s="24" t="s">
        <v>248</v>
      </c>
      <c r="C22" s="25" t="s">
        <v>247</v>
      </c>
      <c r="D22" s="24"/>
      <c r="E22" s="24" t="s">
        <v>13</v>
      </c>
      <c r="F22" s="24" t="s">
        <v>13</v>
      </c>
      <c r="G22" s="30" t="s">
        <v>13</v>
      </c>
    </row>
    <row r="23" spans="1:7" ht="50.1" customHeight="1" x14ac:dyDescent="0.2">
      <c r="A23" s="4">
        <v>9</v>
      </c>
      <c r="B23" s="5"/>
      <c r="C23" s="90" t="s">
        <v>246</v>
      </c>
      <c r="D23" s="5" t="s">
        <v>56</v>
      </c>
      <c r="E23" s="35">
        <v>1024</v>
      </c>
      <c r="F23" s="36"/>
      <c r="G23" s="37">
        <f>ROUND(E23*F23,2)</f>
        <v>0</v>
      </c>
    </row>
    <row r="24" spans="1:7" ht="60" customHeight="1" x14ac:dyDescent="0.2">
      <c r="A24" s="4">
        <v>10</v>
      </c>
      <c r="B24" s="5"/>
      <c r="C24" s="90" t="s">
        <v>256</v>
      </c>
      <c r="D24" s="5" t="s">
        <v>56</v>
      </c>
      <c r="E24" s="35">
        <v>1870</v>
      </c>
      <c r="F24" s="36"/>
      <c r="G24" s="37">
        <f>ROUND(E24*F24,2)</f>
        <v>0</v>
      </c>
    </row>
    <row r="25" spans="1:7" ht="30" customHeight="1" x14ac:dyDescent="0.2">
      <c r="A25" s="4"/>
      <c r="B25" s="5" t="s">
        <v>245</v>
      </c>
      <c r="C25" s="34" t="s">
        <v>244</v>
      </c>
      <c r="D25" s="5"/>
      <c r="E25" s="5" t="s">
        <v>13</v>
      </c>
      <c r="F25" s="5" t="s">
        <v>13</v>
      </c>
      <c r="G25" s="6" t="s">
        <v>13</v>
      </c>
    </row>
    <row r="26" spans="1:7" ht="30" customHeight="1" x14ac:dyDescent="0.2">
      <c r="A26" s="4">
        <v>11</v>
      </c>
      <c r="B26" s="5"/>
      <c r="C26" s="34" t="s">
        <v>243</v>
      </c>
      <c r="D26" s="5" t="s">
        <v>16</v>
      </c>
      <c r="E26" s="35">
        <v>4</v>
      </c>
      <c r="F26" s="33"/>
      <c r="G26" s="37">
        <f>ROUND(E26*F26,2)</f>
        <v>0</v>
      </c>
    </row>
    <row r="27" spans="1:7" ht="30" customHeight="1" thickBot="1" x14ac:dyDescent="0.25">
      <c r="A27" s="60">
        <v>12</v>
      </c>
      <c r="B27" s="61"/>
      <c r="C27" s="62" t="s">
        <v>242</v>
      </c>
      <c r="D27" s="61" t="s">
        <v>16</v>
      </c>
      <c r="E27" s="63">
        <v>8</v>
      </c>
      <c r="F27" s="63"/>
      <c r="G27" s="65">
        <f>ROUND(E27*F27,2)</f>
        <v>0</v>
      </c>
    </row>
    <row r="28" spans="1:7" ht="30" customHeight="1" thickTop="1" thickBot="1" x14ac:dyDescent="0.25">
      <c r="A28" s="56"/>
      <c r="B28" s="57" t="s">
        <v>32</v>
      </c>
      <c r="C28" s="58" t="s">
        <v>33</v>
      </c>
      <c r="D28" s="57"/>
      <c r="E28" s="57" t="s">
        <v>13</v>
      </c>
      <c r="F28" s="57" t="s">
        <v>13</v>
      </c>
      <c r="G28" s="59" t="s">
        <v>13</v>
      </c>
    </row>
    <row r="29" spans="1:7" ht="30" customHeight="1" thickBot="1" x14ac:dyDescent="0.25">
      <c r="A29" s="14"/>
      <c r="B29" s="15" t="s">
        <v>34</v>
      </c>
      <c r="C29" s="16" t="s">
        <v>35</v>
      </c>
      <c r="D29" s="15"/>
      <c r="E29" s="15" t="s">
        <v>13</v>
      </c>
      <c r="F29" s="15" t="s">
        <v>13</v>
      </c>
      <c r="G29" s="17" t="s">
        <v>13</v>
      </c>
    </row>
    <row r="30" spans="1:7" ht="30" customHeight="1" x14ac:dyDescent="0.2">
      <c r="A30" s="23"/>
      <c r="B30" s="24" t="s">
        <v>36</v>
      </c>
      <c r="C30" s="25" t="s">
        <v>37</v>
      </c>
      <c r="D30" s="24"/>
      <c r="E30" s="24" t="s">
        <v>13</v>
      </c>
      <c r="F30" s="24" t="s">
        <v>13</v>
      </c>
      <c r="G30" s="30" t="s">
        <v>13</v>
      </c>
    </row>
    <row r="31" spans="1:7" ht="30" customHeight="1" thickBot="1" x14ac:dyDescent="0.25">
      <c r="A31" s="7">
        <v>13</v>
      </c>
      <c r="B31" s="9"/>
      <c r="C31" s="31" t="s">
        <v>38</v>
      </c>
      <c r="D31" s="9" t="s">
        <v>39</v>
      </c>
      <c r="E31" s="106">
        <f>1526257+1938</f>
        <v>1528195</v>
      </c>
      <c r="F31" s="33"/>
      <c r="G31" s="38">
        <f>ROUND(E31*F31,2)</f>
        <v>0</v>
      </c>
    </row>
    <row r="32" spans="1:7" ht="30" customHeight="1" thickBot="1" x14ac:dyDescent="0.25">
      <c r="A32" s="8"/>
      <c r="B32" s="10" t="s">
        <v>40</v>
      </c>
      <c r="C32" s="11" t="s">
        <v>41</v>
      </c>
      <c r="D32" s="10"/>
      <c r="E32" s="10" t="s">
        <v>13</v>
      </c>
      <c r="F32" s="10" t="s">
        <v>13</v>
      </c>
      <c r="G32" s="13" t="s">
        <v>13</v>
      </c>
    </row>
    <row r="33" spans="1:7" ht="30" customHeight="1" thickBot="1" x14ac:dyDescent="0.25">
      <c r="A33" s="14"/>
      <c r="B33" s="15" t="s">
        <v>42</v>
      </c>
      <c r="C33" s="16" t="s">
        <v>43</v>
      </c>
      <c r="D33" s="15"/>
      <c r="E33" s="15" t="s">
        <v>13</v>
      </c>
      <c r="F33" s="15" t="s">
        <v>13</v>
      </c>
      <c r="G33" s="17" t="s">
        <v>13</v>
      </c>
    </row>
    <row r="34" spans="1:7" ht="30" customHeight="1" x14ac:dyDescent="0.2">
      <c r="A34" s="23">
        <v>14</v>
      </c>
      <c r="B34" s="24"/>
      <c r="C34" s="25" t="s">
        <v>241</v>
      </c>
      <c r="D34" s="24" t="s">
        <v>24</v>
      </c>
      <c r="E34" s="26">
        <v>1424.9</v>
      </c>
      <c r="F34" s="27"/>
      <c r="G34" s="28">
        <f t="shared" ref="G34:G40" si="0">ROUND(E34*F34,2)</f>
        <v>0</v>
      </c>
    </row>
    <row r="35" spans="1:7" ht="30" customHeight="1" x14ac:dyDescent="0.2">
      <c r="A35" s="4">
        <v>15</v>
      </c>
      <c r="B35" s="5"/>
      <c r="C35" s="34" t="s">
        <v>240</v>
      </c>
      <c r="D35" s="5" t="s">
        <v>24</v>
      </c>
      <c r="E35" s="35">
        <v>463.49</v>
      </c>
      <c r="F35" s="36"/>
      <c r="G35" s="37">
        <f t="shared" si="0"/>
        <v>0</v>
      </c>
    </row>
    <row r="36" spans="1:7" ht="30" customHeight="1" x14ac:dyDescent="0.2">
      <c r="A36" s="4">
        <v>16</v>
      </c>
      <c r="B36" s="5"/>
      <c r="C36" s="34" t="s">
        <v>239</v>
      </c>
      <c r="D36" s="5" t="s">
        <v>24</v>
      </c>
      <c r="E36" s="35">
        <v>996</v>
      </c>
      <c r="F36" s="36"/>
      <c r="G36" s="37">
        <f t="shared" si="0"/>
        <v>0</v>
      </c>
    </row>
    <row r="37" spans="1:7" ht="30" customHeight="1" x14ac:dyDescent="0.2">
      <c r="A37" s="4">
        <v>17</v>
      </c>
      <c r="B37" s="5"/>
      <c r="C37" s="34" t="s">
        <v>44</v>
      </c>
      <c r="D37" s="5" t="s">
        <v>24</v>
      </c>
      <c r="E37" s="35">
        <v>34.700000000000003</v>
      </c>
      <c r="F37" s="36"/>
      <c r="G37" s="37">
        <f t="shared" si="0"/>
        <v>0</v>
      </c>
    </row>
    <row r="38" spans="1:7" ht="30" customHeight="1" x14ac:dyDescent="0.2">
      <c r="A38" s="4">
        <v>18</v>
      </c>
      <c r="B38" s="5"/>
      <c r="C38" s="34" t="s">
        <v>238</v>
      </c>
      <c r="D38" s="5" t="s">
        <v>24</v>
      </c>
      <c r="E38" s="35">
        <v>3694.5</v>
      </c>
      <c r="F38" s="36"/>
      <c r="G38" s="37">
        <f t="shared" si="0"/>
        <v>0</v>
      </c>
    </row>
    <row r="39" spans="1:7" ht="30" customHeight="1" x14ac:dyDescent="0.2">
      <c r="A39" s="4">
        <v>19</v>
      </c>
      <c r="B39" s="5"/>
      <c r="C39" s="34" t="s">
        <v>46</v>
      </c>
      <c r="D39" s="5" t="s">
        <v>24</v>
      </c>
      <c r="E39" s="35">
        <v>1137.7</v>
      </c>
      <c r="F39" s="36"/>
      <c r="G39" s="37">
        <f t="shared" si="0"/>
        <v>0</v>
      </c>
    </row>
    <row r="40" spans="1:7" ht="30" customHeight="1" thickBot="1" x14ac:dyDescent="0.25">
      <c r="A40" s="7">
        <v>20</v>
      </c>
      <c r="B40" s="9"/>
      <c r="C40" s="31" t="s">
        <v>47</v>
      </c>
      <c r="D40" s="9" t="s">
        <v>24</v>
      </c>
      <c r="E40" s="32">
        <v>29.279</v>
      </c>
      <c r="F40" s="33"/>
      <c r="G40" s="38">
        <f t="shared" si="0"/>
        <v>0</v>
      </c>
    </row>
    <row r="41" spans="1:7" ht="30" customHeight="1" thickBot="1" x14ac:dyDescent="0.25">
      <c r="A41" s="14"/>
      <c r="B41" s="15" t="s">
        <v>48</v>
      </c>
      <c r="C41" s="16" t="s">
        <v>49</v>
      </c>
      <c r="D41" s="15"/>
      <c r="E41" s="15" t="s">
        <v>13</v>
      </c>
      <c r="F41" s="15" t="s">
        <v>13</v>
      </c>
      <c r="G41" s="17" t="s">
        <v>13</v>
      </c>
    </row>
    <row r="42" spans="1:7" ht="30" customHeight="1" thickBot="1" x14ac:dyDescent="0.25">
      <c r="A42" s="18">
        <v>21</v>
      </c>
      <c r="B42" s="19"/>
      <c r="C42" s="20" t="s">
        <v>50</v>
      </c>
      <c r="D42" s="19" t="s">
        <v>24</v>
      </c>
      <c r="E42" s="21">
        <v>800.5</v>
      </c>
      <c r="F42" s="22"/>
      <c r="G42" s="29">
        <f>ROUND(E42*F42,2)</f>
        <v>0</v>
      </c>
    </row>
    <row r="43" spans="1:7" ht="30" customHeight="1" thickBot="1" x14ac:dyDescent="0.25">
      <c r="A43" s="14"/>
      <c r="B43" s="15" t="s">
        <v>52</v>
      </c>
      <c r="C43" s="16" t="s">
        <v>53</v>
      </c>
      <c r="D43" s="15"/>
      <c r="E43" s="15" t="s">
        <v>13</v>
      </c>
      <c r="F43" s="15" t="s">
        <v>13</v>
      </c>
      <c r="G43" s="17" t="s">
        <v>13</v>
      </c>
    </row>
    <row r="44" spans="1:7" ht="30" customHeight="1" thickBot="1" x14ac:dyDescent="0.25">
      <c r="A44" s="18">
        <v>22</v>
      </c>
      <c r="B44" s="19" t="s">
        <v>54</v>
      </c>
      <c r="C44" s="20" t="s">
        <v>55</v>
      </c>
      <c r="D44" s="19" t="s">
        <v>56</v>
      </c>
      <c r="E44" s="21">
        <v>1200.8399999999999</v>
      </c>
      <c r="F44" s="22"/>
      <c r="G44" s="29">
        <f>ROUND(E44*F44,2)</f>
        <v>0</v>
      </c>
    </row>
    <row r="45" spans="1:7" ht="30" customHeight="1" thickBot="1" x14ac:dyDescent="0.25">
      <c r="A45" s="14"/>
      <c r="B45" s="15" t="s">
        <v>57</v>
      </c>
      <c r="C45" s="16" t="s">
        <v>58</v>
      </c>
      <c r="D45" s="15"/>
      <c r="E45" s="15" t="s">
        <v>13</v>
      </c>
      <c r="F45" s="15" t="s">
        <v>13</v>
      </c>
      <c r="G45" s="17" t="s">
        <v>13</v>
      </c>
    </row>
    <row r="46" spans="1:7" ht="30" customHeight="1" thickBot="1" x14ac:dyDescent="0.25">
      <c r="A46" s="23">
        <v>23</v>
      </c>
      <c r="B46" s="24" t="s">
        <v>59</v>
      </c>
      <c r="C46" s="25" t="s">
        <v>60</v>
      </c>
      <c r="D46" s="24" t="s">
        <v>16</v>
      </c>
      <c r="E46" s="26">
        <v>2312</v>
      </c>
      <c r="F46" s="27"/>
      <c r="G46" s="28">
        <f>ROUND(E46*F46,2)</f>
        <v>0</v>
      </c>
    </row>
    <row r="47" spans="1:7" ht="30" customHeight="1" thickBot="1" x14ac:dyDescent="0.25">
      <c r="A47" s="14"/>
      <c r="B47" s="15" t="s">
        <v>65</v>
      </c>
      <c r="C47" s="16" t="s">
        <v>66</v>
      </c>
      <c r="D47" s="15"/>
      <c r="E47" s="15" t="s">
        <v>13</v>
      </c>
      <c r="F47" s="15" t="s">
        <v>13</v>
      </c>
      <c r="G47" s="17" t="s">
        <v>13</v>
      </c>
    </row>
    <row r="48" spans="1:7" ht="30" customHeight="1" x14ac:dyDescent="0.2">
      <c r="A48" s="23">
        <v>24</v>
      </c>
      <c r="B48" s="24" t="s">
        <v>67</v>
      </c>
      <c r="C48" s="25" t="s">
        <v>68</v>
      </c>
      <c r="D48" s="24" t="s">
        <v>69</v>
      </c>
      <c r="E48" s="26">
        <v>573.91</v>
      </c>
      <c r="F48" s="27"/>
      <c r="G48" s="28">
        <f>ROUND(E48*F48,2)</f>
        <v>0</v>
      </c>
    </row>
    <row r="49" spans="1:8" ht="30" customHeight="1" thickBot="1" x14ac:dyDescent="0.25">
      <c r="A49" s="60">
        <v>25</v>
      </c>
      <c r="B49" s="61" t="s">
        <v>237</v>
      </c>
      <c r="C49" s="62" t="s">
        <v>236</v>
      </c>
      <c r="D49" s="61" t="s">
        <v>69</v>
      </c>
      <c r="E49" s="63">
        <v>612.57000000000005</v>
      </c>
      <c r="F49" s="64"/>
      <c r="G49" s="65">
        <f>ROUND(E49*F49,2)</f>
        <v>0</v>
      </c>
    </row>
    <row r="50" spans="1:8" ht="30" customHeight="1" thickTop="1" thickBot="1" x14ac:dyDescent="0.25">
      <c r="A50" s="56"/>
      <c r="B50" s="57" t="s">
        <v>130</v>
      </c>
      <c r="C50" s="58" t="s">
        <v>131</v>
      </c>
      <c r="D50" s="57"/>
      <c r="E50" s="57" t="s">
        <v>13</v>
      </c>
      <c r="F50" s="57" t="s">
        <v>13</v>
      </c>
      <c r="G50" s="59" t="s">
        <v>13</v>
      </c>
    </row>
    <row r="51" spans="1:8" ht="30" customHeight="1" thickBot="1" x14ac:dyDescent="0.25">
      <c r="A51" s="14"/>
      <c r="B51" s="15" t="s">
        <v>132</v>
      </c>
      <c r="C51" s="16" t="s">
        <v>133</v>
      </c>
      <c r="D51" s="15"/>
      <c r="E51" s="15" t="s">
        <v>13</v>
      </c>
      <c r="F51" s="15" t="s">
        <v>13</v>
      </c>
      <c r="G51" s="17" t="s">
        <v>13</v>
      </c>
    </row>
    <row r="52" spans="1:8" ht="30" customHeight="1" x14ac:dyDescent="0.2">
      <c r="A52" s="23"/>
      <c r="B52" s="24" t="s">
        <v>267</v>
      </c>
      <c r="C52" s="25" t="s">
        <v>268</v>
      </c>
      <c r="D52" s="24"/>
      <c r="E52" s="24" t="s">
        <v>13</v>
      </c>
      <c r="F52" s="24" t="s">
        <v>13</v>
      </c>
      <c r="G52" s="30" t="s">
        <v>13</v>
      </c>
    </row>
    <row r="53" spans="1:8" ht="30" customHeight="1" x14ac:dyDescent="0.2">
      <c r="A53" s="4">
        <v>26</v>
      </c>
      <c r="B53" s="5"/>
      <c r="C53" s="34" t="s">
        <v>235</v>
      </c>
      <c r="D53" s="5" t="s">
        <v>231</v>
      </c>
      <c r="E53" s="97">
        <v>0.85399999999999998</v>
      </c>
      <c r="F53" s="36"/>
      <c r="G53" s="37">
        <f>ROUND(E53*F53,2)</f>
        <v>0</v>
      </c>
    </row>
    <row r="54" spans="1:8" ht="30" customHeight="1" x14ac:dyDescent="0.2">
      <c r="A54" s="4">
        <v>27</v>
      </c>
      <c r="B54" s="5"/>
      <c r="C54" s="34" t="s">
        <v>234</v>
      </c>
      <c r="D54" s="5" t="s">
        <v>231</v>
      </c>
      <c r="E54" s="100">
        <v>260.8</v>
      </c>
      <c r="F54" s="36"/>
      <c r="G54" s="37">
        <f>ROUND(E54*F54,2)</f>
        <v>0</v>
      </c>
      <c r="H54" s="99"/>
    </row>
    <row r="55" spans="1:8" ht="30" customHeight="1" x14ac:dyDescent="0.2">
      <c r="A55" s="4">
        <v>28</v>
      </c>
      <c r="B55" s="5"/>
      <c r="C55" s="34" t="s">
        <v>233</v>
      </c>
      <c r="D55" s="5" t="s">
        <v>231</v>
      </c>
      <c r="E55" s="100">
        <v>152.607</v>
      </c>
      <c r="F55" s="36"/>
      <c r="G55" s="37">
        <f>ROUND(E55*F55,2)</f>
        <v>0</v>
      </c>
    </row>
    <row r="56" spans="1:8" ht="30" customHeight="1" x14ac:dyDescent="0.2">
      <c r="A56" s="4">
        <v>29</v>
      </c>
      <c r="B56" s="5"/>
      <c r="C56" s="34" t="s">
        <v>232</v>
      </c>
      <c r="D56" s="5" t="s">
        <v>231</v>
      </c>
      <c r="E56" s="100">
        <v>2071.9</v>
      </c>
      <c r="F56" s="33"/>
      <c r="G56" s="37">
        <f>ROUND(E56*F56,2)</f>
        <v>0</v>
      </c>
      <c r="H56" s="99"/>
    </row>
    <row r="57" spans="1:8" ht="30" customHeight="1" x14ac:dyDescent="0.2">
      <c r="A57" s="4"/>
      <c r="B57" s="5"/>
      <c r="C57" s="34" t="s">
        <v>230</v>
      </c>
      <c r="D57" s="5"/>
      <c r="E57" s="101" t="s">
        <v>13</v>
      </c>
      <c r="F57" s="5" t="s">
        <v>13</v>
      </c>
      <c r="G57" s="6" t="s">
        <v>13</v>
      </c>
    </row>
    <row r="58" spans="1:8" ht="30" customHeight="1" x14ac:dyDescent="0.2">
      <c r="A58" s="4">
        <v>30</v>
      </c>
      <c r="B58" s="5"/>
      <c r="C58" s="34" t="s">
        <v>229</v>
      </c>
      <c r="D58" s="5" t="s">
        <v>16</v>
      </c>
      <c r="E58" s="100">
        <v>7988</v>
      </c>
      <c r="F58" s="36"/>
      <c r="G58" s="37">
        <f>ROUND(E58*F58,2)</f>
        <v>0</v>
      </c>
    </row>
    <row r="59" spans="1:8" ht="30" customHeight="1" x14ac:dyDescent="0.2">
      <c r="A59" s="4">
        <v>31</v>
      </c>
      <c r="B59" s="5"/>
      <c r="C59" s="34" t="s">
        <v>228</v>
      </c>
      <c r="D59" s="5" t="s">
        <v>16</v>
      </c>
      <c r="E59" s="100">
        <v>53432</v>
      </c>
      <c r="F59" s="36"/>
      <c r="G59" s="37">
        <f>ROUND(E59*F59,2)</f>
        <v>0</v>
      </c>
      <c r="H59" s="99"/>
    </row>
    <row r="60" spans="1:8" ht="30" customHeight="1" thickBot="1" x14ac:dyDescent="0.25">
      <c r="A60" s="7">
        <v>32</v>
      </c>
      <c r="B60" s="9"/>
      <c r="C60" s="31" t="s">
        <v>227</v>
      </c>
      <c r="D60" s="9" t="s">
        <v>16</v>
      </c>
      <c r="E60" s="102">
        <v>13688</v>
      </c>
      <c r="F60" s="98"/>
      <c r="G60" s="38">
        <f>ROUND(E60*F60,2)</f>
        <v>0</v>
      </c>
      <c r="H60" s="99"/>
    </row>
    <row r="61" spans="1:8" ht="30" customHeight="1" thickBot="1" x14ac:dyDescent="0.25">
      <c r="A61" s="14"/>
      <c r="B61" s="15" t="s">
        <v>226</v>
      </c>
      <c r="C61" s="16" t="s">
        <v>225</v>
      </c>
      <c r="D61" s="15"/>
      <c r="E61" s="103" t="s">
        <v>13</v>
      </c>
      <c r="F61" s="15" t="s">
        <v>13</v>
      </c>
      <c r="G61" s="17" t="s">
        <v>13</v>
      </c>
    </row>
    <row r="62" spans="1:8" ht="30" customHeight="1" x14ac:dyDescent="0.2">
      <c r="A62" s="23">
        <v>33</v>
      </c>
      <c r="B62" s="24" t="s">
        <v>224</v>
      </c>
      <c r="C62" s="96" t="s">
        <v>223</v>
      </c>
      <c r="D62" s="24" t="s">
        <v>69</v>
      </c>
      <c r="E62" s="104">
        <f>7449.4+1267.5</f>
        <v>8716.9</v>
      </c>
      <c r="F62" s="27"/>
      <c r="G62" s="28">
        <f>ROUND(E62*F62,2)</f>
        <v>0</v>
      </c>
      <c r="H62" s="99"/>
    </row>
    <row r="63" spans="1:8" ht="30" customHeight="1" thickBot="1" x14ac:dyDescent="0.25">
      <c r="A63" s="7">
        <v>34</v>
      </c>
      <c r="B63" s="9" t="s">
        <v>222</v>
      </c>
      <c r="C63" s="31" t="s">
        <v>221</v>
      </c>
      <c r="D63" s="9" t="s">
        <v>69</v>
      </c>
      <c r="E63" s="105">
        <f>7449.4+1267.5</f>
        <v>8716.9</v>
      </c>
      <c r="F63" s="33"/>
      <c r="G63" s="38">
        <f>ROUND(E63*F63,2)</f>
        <v>0</v>
      </c>
      <c r="H63" s="99"/>
    </row>
    <row r="64" spans="1:8" ht="30" customHeight="1" thickBot="1" x14ac:dyDescent="0.25">
      <c r="A64" s="8"/>
      <c r="B64" s="10" t="s">
        <v>70</v>
      </c>
      <c r="C64" s="11" t="s">
        <v>71</v>
      </c>
      <c r="D64" s="10"/>
      <c r="E64" s="10" t="s">
        <v>13</v>
      </c>
      <c r="F64" s="10" t="s">
        <v>13</v>
      </c>
      <c r="G64" s="13" t="s">
        <v>13</v>
      </c>
    </row>
    <row r="65" spans="1:7" ht="30" customHeight="1" x14ac:dyDescent="0.2">
      <c r="A65" s="23"/>
      <c r="B65" s="24" t="s">
        <v>72</v>
      </c>
      <c r="C65" s="25" t="s">
        <v>73</v>
      </c>
      <c r="D65" s="24"/>
      <c r="E65" s="24" t="s">
        <v>13</v>
      </c>
      <c r="F65" s="24" t="s">
        <v>13</v>
      </c>
      <c r="G65" s="30" t="s">
        <v>13</v>
      </c>
    </row>
    <row r="66" spans="1:7" ht="30" customHeight="1" x14ac:dyDescent="0.2">
      <c r="A66" s="4">
        <v>35</v>
      </c>
      <c r="B66" s="5"/>
      <c r="C66" s="34" t="s">
        <v>74</v>
      </c>
      <c r="D66" s="5" t="s">
        <v>69</v>
      </c>
      <c r="E66" s="35">
        <v>2334.2499395577402</v>
      </c>
      <c r="F66" s="36"/>
      <c r="G66" s="37">
        <f>ROUND(E66*F66,2)</f>
        <v>0</v>
      </c>
    </row>
    <row r="67" spans="1:7" ht="30" customHeight="1" x14ac:dyDescent="0.2">
      <c r="A67" s="4"/>
      <c r="B67" s="5" t="s">
        <v>75</v>
      </c>
      <c r="C67" s="34" t="s">
        <v>76</v>
      </c>
      <c r="D67" s="5"/>
      <c r="E67" s="5" t="s">
        <v>13</v>
      </c>
      <c r="F67" s="5" t="s">
        <v>13</v>
      </c>
      <c r="G67" s="6" t="s">
        <v>13</v>
      </c>
    </row>
    <row r="68" spans="1:7" ht="30" customHeight="1" thickBot="1" x14ac:dyDescent="0.25">
      <c r="A68" s="7">
        <v>36</v>
      </c>
      <c r="B68" s="9"/>
      <c r="C68" s="31" t="s">
        <v>77</v>
      </c>
      <c r="D68" s="9" t="s">
        <v>69</v>
      </c>
      <c r="E68" s="32">
        <v>15077.57</v>
      </c>
      <c r="F68" s="33"/>
      <c r="G68" s="38">
        <f>ROUND(E68*F68,2)</f>
        <v>0</v>
      </c>
    </row>
    <row r="69" spans="1:7" ht="30" customHeight="1" thickBot="1" x14ac:dyDescent="0.25">
      <c r="A69" s="14"/>
      <c r="B69" s="15" t="s">
        <v>78</v>
      </c>
      <c r="C69" s="16" t="s">
        <v>79</v>
      </c>
      <c r="D69" s="15"/>
      <c r="E69" s="15" t="s">
        <v>13</v>
      </c>
      <c r="F69" s="15" t="s">
        <v>13</v>
      </c>
      <c r="G69" s="17" t="s">
        <v>13</v>
      </c>
    </row>
    <row r="70" spans="1:7" ht="30" customHeight="1" x14ac:dyDescent="0.2">
      <c r="A70" s="23">
        <v>37</v>
      </c>
      <c r="B70" s="24" t="s">
        <v>80</v>
      </c>
      <c r="C70" s="25" t="s">
        <v>81</v>
      </c>
      <c r="D70" s="24" t="s">
        <v>69</v>
      </c>
      <c r="E70" s="26">
        <f>4619.6+288.73</f>
        <v>4908.33</v>
      </c>
      <c r="F70" s="27"/>
      <c r="G70" s="28">
        <f>ROUND(E70*F70,2)</f>
        <v>0</v>
      </c>
    </row>
    <row r="71" spans="1:7" ht="30" customHeight="1" x14ac:dyDescent="0.2">
      <c r="A71" s="4">
        <v>38</v>
      </c>
      <c r="B71" s="5" t="s">
        <v>82</v>
      </c>
      <c r="C71" s="34" t="s">
        <v>83</v>
      </c>
      <c r="D71" s="5" t="s">
        <v>69</v>
      </c>
      <c r="E71" s="35">
        <v>5131.1000000000004</v>
      </c>
      <c r="F71" s="36"/>
      <c r="G71" s="37">
        <f>ROUND(E71*F71,2)</f>
        <v>0</v>
      </c>
    </row>
    <row r="72" spans="1:7" ht="30" customHeight="1" x14ac:dyDescent="0.2">
      <c r="A72" s="4">
        <v>40</v>
      </c>
      <c r="B72" s="5" t="s">
        <v>220</v>
      </c>
      <c r="C72" s="34" t="s">
        <v>219</v>
      </c>
      <c r="D72" s="5" t="s">
        <v>69</v>
      </c>
      <c r="E72" s="35">
        <v>21.38</v>
      </c>
      <c r="F72" s="92"/>
      <c r="G72" s="37">
        <f>ROUND(E72*F72,2)</f>
        <v>0</v>
      </c>
    </row>
    <row r="73" spans="1:7" ht="30" customHeight="1" thickBot="1" x14ac:dyDescent="0.25">
      <c r="A73" s="60">
        <v>41</v>
      </c>
      <c r="B73" s="61" t="s">
        <v>84</v>
      </c>
      <c r="C73" s="62" t="s">
        <v>85</v>
      </c>
      <c r="D73" s="61" t="s">
        <v>69</v>
      </c>
      <c r="E73" s="63">
        <v>4619.6000000000004</v>
      </c>
      <c r="F73" s="33"/>
      <c r="G73" s="65">
        <f>ROUND(E73*F73,2)</f>
        <v>0</v>
      </c>
    </row>
    <row r="74" spans="1:7" ht="30" customHeight="1" thickTop="1" thickBot="1" x14ac:dyDescent="0.25">
      <c r="A74" s="56"/>
      <c r="B74" s="57" t="s">
        <v>86</v>
      </c>
      <c r="C74" s="58" t="s">
        <v>87</v>
      </c>
      <c r="D74" s="57"/>
      <c r="E74" s="57" t="s">
        <v>13</v>
      </c>
      <c r="F74" s="57" t="s">
        <v>13</v>
      </c>
      <c r="G74" s="59" t="s">
        <v>13</v>
      </c>
    </row>
    <row r="75" spans="1:7" ht="30" customHeight="1" thickBot="1" x14ac:dyDescent="0.25">
      <c r="A75" s="14"/>
      <c r="B75" s="15" t="s">
        <v>218</v>
      </c>
      <c r="C75" s="16" t="s">
        <v>217</v>
      </c>
      <c r="D75" s="15"/>
      <c r="E75" s="15" t="s">
        <v>13</v>
      </c>
      <c r="F75" s="15" t="s">
        <v>13</v>
      </c>
      <c r="G75" s="17" t="s">
        <v>13</v>
      </c>
    </row>
    <row r="76" spans="1:7" ht="30" customHeight="1" x14ac:dyDescent="0.2">
      <c r="A76" s="23">
        <v>42</v>
      </c>
      <c r="B76" s="24" t="s">
        <v>216</v>
      </c>
      <c r="C76" s="25" t="s">
        <v>215</v>
      </c>
      <c r="D76" s="24" t="s">
        <v>16</v>
      </c>
      <c r="E76" s="26">
        <v>106</v>
      </c>
      <c r="F76" s="27"/>
      <c r="G76" s="28">
        <f>ROUND(E76*F76,2)</f>
        <v>0</v>
      </c>
    </row>
    <row r="77" spans="1:7" ht="30" customHeight="1" x14ac:dyDescent="0.2">
      <c r="A77" s="4">
        <v>43</v>
      </c>
      <c r="B77" s="5" t="s">
        <v>214</v>
      </c>
      <c r="C77" s="34" t="s">
        <v>213</v>
      </c>
      <c r="D77" s="5" t="s">
        <v>56</v>
      </c>
      <c r="E77" s="35">
        <v>190</v>
      </c>
      <c r="F77" s="36"/>
      <c r="G77" s="37">
        <f>ROUND(E77*F77,2)</f>
        <v>0</v>
      </c>
    </row>
    <row r="78" spans="1:7" ht="30" customHeight="1" x14ac:dyDescent="0.2">
      <c r="A78" s="4"/>
      <c r="B78" s="5" t="s">
        <v>212</v>
      </c>
      <c r="C78" s="34" t="s">
        <v>211</v>
      </c>
      <c r="D78" s="5"/>
      <c r="E78" s="5" t="s">
        <v>13</v>
      </c>
      <c r="F78" s="5" t="s">
        <v>13</v>
      </c>
      <c r="G78" s="6" t="s">
        <v>13</v>
      </c>
    </row>
    <row r="79" spans="1:7" ht="30" customHeight="1" x14ac:dyDescent="0.2">
      <c r="A79" s="4">
        <v>44</v>
      </c>
      <c r="B79" s="5"/>
      <c r="C79" s="34" t="s">
        <v>210</v>
      </c>
      <c r="D79" s="5" t="s">
        <v>56</v>
      </c>
      <c r="E79" s="35">
        <v>1264.9000000000001</v>
      </c>
      <c r="F79" s="36"/>
      <c r="G79" s="37">
        <f>ROUND(E79*F79,2)</f>
        <v>0</v>
      </c>
    </row>
    <row r="80" spans="1:7" ht="30" customHeight="1" x14ac:dyDescent="0.2">
      <c r="A80" s="4">
        <v>45</v>
      </c>
      <c r="B80" s="5"/>
      <c r="C80" s="34" t="s">
        <v>209</v>
      </c>
      <c r="D80" s="5" t="s">
        <v>56</v>
      </c>
      <c r="E80" s="35">
        <v>1142.9000000000001</v>
      </c>
      <c r="F80" s="36"/>
      <c r="G80" s="37">
        <f>ROUND(E80*F80,2)</f>
        <v>0</v>
      </c>
    </row>
    <row r="81" spans="1:7" ht="30" customHeight="1" x14ac:dyDescent="0.2">
      <c r="A81" s="4"/>
      <c r="B81" s="5" t="s">
        <v>208</v>
      </c>
      <c r="C81" s="34" t="s">
        <v>207</v>
      </c>
      <c r="D81" s="5"/>
      <c r="E81" s="5" t="s">
        <v>13</v>
      </c>
      <c r="F81" s="5" t="s">
        <v>13</v>
      </c>
      <c r="G81" s="6" t="s">
        <v>13</v>
      </c>
    </row>
    <row r="82" spans="1:7" ht="30" customHeight="1" x14ac:dyDescent="0.2">
      <c r="A82" s="4">
        <v>46</v>
      </c>
      <c r="B82" s="5"/>
      <c r="C82" s="34" t="s">
        <v>206</v>
      </c>
      <c r="D82" s="5" t="s">
        <v>56</v>
      </c>
      <c r="E82" s="35">
        <v>113.2</v>
      </c>
      <c r="F82" s="36"/>
      <c r="G82" s="37">
        <f t="shared" ref="G82:G87" si="1">ROUND(E82*F82,2)</f>
        <v>0</v>
      </c>
    </row>
    <row r="83" spans="1:7" ht="30" customHeight="1" x14ac:dyDescent="0.2">
      <c r="A83" s="4">
        <v>47</v>
      </c>
      <c r="B83" s="5"/>
      <c r="C83" s="34" t="s">
        <v>205</v>
      </c>
      <c r="D83" s="5" t="s">
        <v>56</v>
      </c>
      <c r="E83" s="35">
        <v>80</v>
      </c>
      <c r="F83" s="36"/>
      <c r="G83" s="37">
        <f t="shared" si="1"/>
        <v>0</v>
      </c>
    </row>
    <row r="84" spans="1:7" ht="30" customHeight="1" x14ac:dyDescent="0.2">
      <c r="A84" s="4">
        <v>48</v>
      </c>
      <c r="B84" s="5"/>
      <c r="C84" s="34" t="s">
        <v>204</v>
      </c>
      <c r="D84" s="5" t="s">
        <v>56</v>
      </c>
      <c r="E84" s="35">
        <v>41</v>
      </c>
      <c r="F84" s="36"/>
      <c r="G84" s="37">
        <f t="shared" si="1"/>
        <v>0</v>
      </c>
    </row>
    <row r="85" spans="1:7" ht="30" customHeight="1" x14ac:dyDescent="0.2">
      <c r="A85" s="4">
        <v>49</v>
      </c>
      <c r="B85" s="5"/>
      <c r="C85" s="34" t="s">
        <v>203</v>
      </c>
      <c r="D85" s="5" t="s">
        <v>56</v>
      </c>
      <c r="E85" s="35">
        <v>1180.5999999999999</v>
      </c>
      <c r="F85" s="36"/>
      <c r="G85" s="37">
        <f t="shared" si="1"/>
        <v>0</v>
      </c>
    </row>
    <row r="86" spans="1:7" ht="30" customHeight="1" x14ac:dyDescent="0.2">
      <c r="A86" s="4">
        <v>50</v>
      </c>
      <c r="B86" s="5"/>
      <c r="C86" s="34" t="s">
        <v>202</v>
      </c>
      <c r="D86" s="5" t="s">
        <v>56</v>
      </c>
      <c r="E86" s="35">
        <v>75.2</v>
      </c>
      <c r="F86" s="36"/>
      <c r="G86" s="37">
        <f t="shared" si="1"/>
        <v>0</v>
      </c>
    </row>
    <row r="87" spans="1:7" ht="30" customHeight="1" thickBot="1" x14ac:dyDescent="0.25">
      <c r="A87" s="7">
        <v>51</v>
      </c>
      <c r="B87" s="9" t="s">
        <v>201</v>
      </c>
      <c r="C87" s="31" t="s">
        <v>200</v>
      </c>
      <c r="D87" s="9" t="s">
        <v>16</v>
      </c>
      <c r="E87" s="32">
        <v>138</v>
      </c>
      <c r="F87" s="33"/>
      <c r="G87" s="38">
        <f t="shared" si="1"/>
        <v>0</v>
      </c>
    </row>
    <row r="88" spans="1:7" ht="30" customHeight="1" thickBot="1" x14ac:dyDescent="0.25">
      <c r="A88" s="14"/>
      <c r="B88" s="15" t="s">
        <v>88</v>
      </c>
      <c r="C88" s="16" t="s">
        <v>89</v>
      </c>
      <c r="D88" s="15"/>
      <c r="E88" s="15" t="s">
        <v>13</v>
      </c>
      <c r="F88" s="15" t="s">
        <v>13</v>
      </c>
      <c r="G88" s="17" t="s">
        <v>13</v>
      </c>
    </row>
    <row r="89" spans="1:7" ht="30" customHeight="1" x14ac:dyDescent="0.2">
      <c r="A89" s="23">
        <v>52</v>
      </c>
      <c r="B89" s="24" t="s">
        <v>199</v>
      </c>
      <c r="C89" s="25" t="s">
        <v>198</v>
      </c>
      <c r="D89" s="24" t="s">
        <v>56</v>
      </c>
      <c r="E89" s="26">
        <v>49.45</v>
      </c>
      <c r="F89" s="27"/>
      <c r="G89" s="28">
        <f>ROUND(E89*F89,2)</f>
        <v>0</v>
      </c>
    </row>
    <row r="90" spans="1:7" ht="30" customHeight="1" thickBot="1" x14ac:dyDescent="0.25">
      <c r="A90" s="7">
        <v>53</v>
      </c>
      <c r="B90" s="9" t="s">
        <v>90</v>
      </c>
      <c r="C90" s="31" t="s">
        <v>91</v>
      </c>
      <c r="D90" s="9" t="s">
        <v>56</v>
      </c>
      <c r="E90" s="32">
        <v>41.45</v>
      </c>
      <c r="F90" s="33"/>
      <c r="G90" s="38">
        <f>ROUND(E90*F90,2)</f>
        <v>0</v>
      </c>
    </row>
    <row r="91" spans="1:7" ht="30" customHeight="1" thickBot="1" x14ac:dyDescent="0.25">
      <c r="A91" s="8"/>
      <c r="B91" s="10" t="s">
        <v>197</v>
      </c>
      <c r="C91" s="11" t="s">
        <v>196</v>
      </c>
      <c r="D91" s="10"/>
      <c r="E91" s="10" t="s">
        <v>13</v>
      </c>
      <c r="F91" s="10" t="s">
        <v>13</v>
      </c>
      <c r="G91" s="13" t="s">
        <v>13</v>
      </c>
    </row>
    <row r="92" spans="1:7" ht="30" customHeight="1" thickBot="1" x14ac:dyDescent="0.25">
      <c r="A92" s="14"/>
      <c r="B92" s="15" t="s">
        <v>195</v>
      </c>
      <c r="C92" s="16" t="s">
        <v>194</v>
      </c>
      <c r="D92" s="15"/>
      <c r="E92" s="15" t="s">
        <v>13</v>
      </c>
      <c r="F92" s="15" t="s">
        <v>13</v>
      </c>
      <c r="G92" s="17" t="s">
        <v>13</v>
      </c>
    </row>
    <row r="93" spans="1:7" ht="30" customHeight="1" x14ac:dyDescent="0.2">
      <c r="A93" s="23"/>
      <c r="B93" s="24" t="s">
        <v>193</v>
      </c>
      <c r="C93" s="25" t="s">
        <v>192</v>
      </c>
      <c r="D93" s="24"/>
      <c r="E93" s="24" t="s">
        <v>13</v>
      </c>
      <c r="F93" s="24" t="s">
        <v>13</v>
      </c>
      <c r="G93" s="30" t="s">
        <v>13</v>
      </c>
    </row>
    <row r="94" spans="1:7" ht="30" customHeight="1" x14ac:dyDescent="0.2">
      <c r="A94" s="4">
        <v>54</v>
      </c>
      <c r="B94" s="5"/>
      <c r="C94" s="34" t="s">
        <v>191</v>
      </c>
      <c r="D94" s="5" t="s">
        <v>16</v>
      </c>
      <c r="E94" s="35">
        <v>1</v>
      </c>
      <c r="F94" s="36"/>
      <c r="G94" s="37">
        <f t="shared" ref="G94:G110" si="2">ROUND(E94*F94,2)</f>
        <v>0</v>
      </c>
    </row>
    <row r="95" spans="1:7" ht="30" customHeight="1" x14ac:dyDescent="0.2">
      <c r="A95" s="4">
        <v>55</v>
      </c>
      <c r="B95" s="5"/>
      <c r="C95" s="34" t="s">
        <v>190</v>
      </c>
      <c r="D95" s="5" t="s">
        <v>16</v>
      </c>
      <c r="E95" s="35">
        <v>1</v>
      </c>
      <c r="F95" s="36"/>
      <c r="G95" s="37">
        <f t="shared" si="2"/>
        <v>0</v>
      </c>
    </row>
    <row r="96" spans="1:7" ht="30" customHeight="1" x14ac:dyDescent="0.2">
      <c r="A96" s="4">
        <v>56</v>
      </c>
      <c r="B96" s="5"/>
      <c r="C96" s="90" t="s">
        <v>189</v>
      </c>
      <c r="D96" s="5" t="s">
        <v>16</v>
      </c>
      <c r="E96" s="35">
        <v>2</v>
      </c>
      <c r="F96" s="36"/>
      <c r="G96" s="37">
        <f t="shared" si="2"/>
        <v>0</v>
      </c>
    </row>
    <row r="97" spans="1:7" ht="30" customHeight="1" thickBot="1" x14ac:dyDescent="0.25">
      <c r="A97" s="60">
        <v>57</v>
      </c>
      <c r="B97" s="61"/>
      <c r="C97" s="95" t="s">
        <v>188</v>
      </c>
      <c r="D97" s="61" t="s">
        <v>16</v>
      </c>
      <c r="E97" s="63">
        <v>3</v>
      </c>
      <c r="F97" s="64"/>
      <c r="G97" s="65">
        <f t="shared" si="2"/>
        <v>0</v>
      </c>
    </row>
    <row r="98" spans="1:7" ht="30" customHeight="1" thickTop="1" x14ac:dyDescent="0.2">
      <c r="A98" s="88">
        <v>58</v>
      </c>
      <c r="B98" s="87"/>
      <c r="C98" s="94" t="s">
        <v>187</v>
      </c>
      <c r="D98" s="87" t="s">
        <v>16</v>
      </c>
      <c r="E98" s="93">
        <v>2</v>
      </c>
      <c r="F98" s="92"/>
      <c r="G98" s="91">
        <f t="shared" si="2"/>
        <v>0</v>
      </c>
    </row>
    <row r="99" spans="1:7" ht="30" customHeight="1" x14ac:dyDescent="0.2">
      <c r="A99" s="4">
        <v>59</v>
      </c>
      <c r="B99" s="5"/>
      <c r="C99" s="90" t="s">
        <v>186</v>
      </c>
      <c r="D99" s="5" t="s">
        <v>16</v>
      </c>
      <c r="E99" s="35">
        <v>1</v>
      </c>
      <c r="F99" s="36"/>
      <c r="G99" s="37">
        <f t="shared" si="2"/>
        <v>0</v>
      </c>
    </row>
    <row r="100" spans="1:7" ht="30" customHeight="1" x14ac:dyDescent="0.2">
      <c r="A100" s="4">
        <v>60</v>
      </c>
      <c r="B100" s="5"/>
      <c r="C100" s="90" t="s">
        <v>185</v>
      </c>
      <c r="D100" s="5" t="s">
        <v>16</v>
      </c>
      <c r="E100" s="35">
        <v>1</v>
      </c>
      <c r="F100" s="36"/>
      <c r="G100" s="37">
        <f t="shared" si="2"/>
        <v>0</v>
      </c>
    </row>
    <row r="101" spans="1:7" ht="30" customHeight="1" x14ac:dyDescent="0.2">
      <c r="A101" s="4">
        <v>61</v>
      </c>
      <c r="B101" s="5"/>
      <c r="C101" s="90" t="s">
        <v>184</v>
      </c>
      <c r="D101" s="5" t="s">
        <v>16</v>
      </c>
      <c r="E101" s="35">
        <v>4</v>
      </c>
      <c r="F101" s="36"/>
      <c r="G101" s="37">
        <f t="shared" si="2"/>
        <v>0</v>
      </c>
    </row>
    <row r="102" spans="1:7" ht="30" customHeight="1" x14ac:dyDescent="0.2">
      <c r="A102" s="4">
        <v>62</v>
      </c>
      <c r="B102" s="5"/>
      <c r="C102" s="90" t="s">
        <v>183</v>
      </c>
      <c r="D102" s="5" t="s">
        <v>16</v>
      </c>
      <c r="E102" s="35">
        <v>2</v>
      </c>
      <c r="F102" s="36"/>
      <c r="G102" s="37">
        <f t="shared" si="2"/>
        <v>0</v>
      </c>
    </row>
    <row r="103" spans="1:7" ht="30" customHeight="1" x14ac:dyDescent="0.2">
      <c r="A103" s="4">
        <v>63</v>
      </c>
      <c r="B103" s="5"/>
      <c r="C103" s="90" t="s">
        <v>182</v>
      </c>
      <c r="D103" s="5" t="s">
        <v>16</v>
      </c>
      <c r="E103" s="35">
        <v>4</v>
      </c>
      <c r="F103" s="36"/>
      <c r="G103" s="37">
        <f t="shared" si="2"/>
        <v>0</v>
      </c>
    </row>
    <row r="104" spans="1:7" ht="30" customHeight="1" x14ac:dyDescent="0.2">
      <c r="A104" s="4">
        <v>64</v>
      </c>
      <c r="B104" s="5"/>
      <c r="C104" s="90" t="s">
        <v>181</v>
      </c>
      <c r="D104" s="5" t="s">
        <v>16</v>
      </c>
      <c r="E104" s="35">
        <v>2</v>
      </c>
      <c r="F104" s="36"/>
      <c r="G104" s="37">
        <f t="shared" si="2"/>
        <v>0</v>
      </c>
    </row>
    <row r="105" spans="1:7" ht="30" customHeight="1" x14ac:dyDescent="0.2">
      <c r="A105" s="4">
        <v>65</v>
      </c>
      <c r="B105" s="5"/>
      <c r="C105" s="90" t="s">
        <v>180</v>
      </c>
      <c r="D105" s="5" t="s">
        <v>16</v>
      </c>
      <c r="E105" s="35">
        <v>1</v>
      </c>
      <c r="F105" s="36"/>
      <c r="G105" s="37">
        <f t="shared" si="2"/>
        <v>0</v>
      </c>
    </row>
    <row r="106" spans="1:7" ht="30" customHeight="1" x14ac:dyDescent="0.2">
      <c r="A106" s="4">
        <v>66</v>
      </c>
      <c r="B106" s="5"/>
      <c r="C106" s="90" t="s">
        <v>179</v>
      </c>
      <c r="D106" s="5" t="s">
        <v>16</v>
      </c>
      <c r="E106" s="35">
        <v>1</v>
      </c>
      <c r="F106" s="36"/>
      <c r="G106" s="37">
        <f t="shared" si="2"/>
        <v>0</v>
      </c>
    </row>
    <row r="107" spans="1:7" ht="30" customHeight="1" x14ac:dyDescent="0.2">
      <c r="A107" s="4">
        <v>67</v>
      </c>
      <c r="B107" s="5"/>
      <c r="C107" s="90" t="s">
        <v>178</v>
      </c>
      <c r="D107" s="5" t="s">
        <v>16</v>
      </c>
      <c r="E107" s="35">
        <v>1</v>
      </c>
      <c r="F107" s="36"/>
      <c r="G107" s="37">
        <f t="shared" si="2"/>
        <v>0</v>
      </c>
    </row>
    <row r="108" spans="1:7" ht="30" customHeight="1" x14ac:dyDescent="0.2">
      <c r="A108" s="4">
        <v>68</v>
      </c>
      <c r="B108" s="5"/>
      <c r="C108" s="90" t="s">
        <v>177</v>
      </c>
      <c r="D108" s="5" t="s">
        <v>16</v>
      </c>
      <c r="E108" s="35">
        <v>1</v>
      </c>
      <c r="F108" s="36"/>
      <c r="G108" s="37">
        <f t="shared" si="2"/>
        <v>0</v>
      </c>
    </row>
    <row r="109" spans="1:7" ht="30" customHeight="1" x14ac:dyDescent="0.2">
      <c r="A109" s="4">
        <v>69</v>
      </c>
      <c r="B109" s="5"/>
      <c r="C109" s="90" t="s">
        <v>176</v>
      </c>
      <c r="D109" s="5" t="s">
        <v>16</v>
      </c>
      <c r="E109" s="35">
        <v>4</v>
      </c>
      <c r="F109" s="36"/>
      <c r="G109" s="37">
        <f t="shared" si="2"/>
        <v>0</v>
      </c>
    </row>
    <row r="110" spans="1:7" ht="30" customHeight="1" thickBot="1" x14ac:dyDescent="0.25">
      <c r="A110" s="7">
        <v>70</v>
      </c>
      <c r="B110" s="9"/>
      <c r="C110" s="89" t="s">
        <v>175</v>
      </c>
      <c r="D110" s="9" t="s">
        <v>16</v>
      </c>
      <c r="E110" s="32">
        <v>1</v>
      </c>
      <c r="F110" s="33"/>
      <c r="G110" s="38">
        <f t="shared" si="2"/>
        <v>0</v>
      </c>
    </row>
    <row r="111" spans="1:7" ht="30" customHeight="1" thickBot="1" x14ac:dyDescent="0.25">
      <c r="A111" s="8"/>
      <c r="B111" s="10" t="s">
        <v>92</v>
      </c>
      <c r="C111" s="11" t="s">
        <v>93</v>
      </c>
      <c r="D111" s="10"/>
      <c r="E111" s="10" t="s">
        <v>13</v>
      </c>
      <c r="F111" s="10" t="s">
        <v>13</v>
      </c>
      <c r="G111" s="13" t="s">
        <v>13</v>
      </c>
    </row>
    <row r="112" spans="1:7" ht="30" customHeight="1" thickBot="1" x14ac:dyDescent="0.25">
      <c r="A112" s="14"/>
      <c r="B112" s="15" t="s">
        <v>94</v>
      </c>
      <c r="C112" s="16" t="s">
        <v>95</v>
      </c>
      <c r="D112" s="15"/>
      <c r="E112" s="15" t="s">
        <v>13</v>
      </c>
      <c r="F112" s="15" t="s">
        <v>13</v>
      </c>
      <c r="G112" s="17" t="s">
        <v>13</v>
      </c>
    </row>
    <row r="113" spans="1:7" ht="30" customHeight="1" x14ac:dyDescent="0.2">
      <c r="A113" s="23"/>
      <c r="B113" s="24" t="s">
        <v>174</v>
      </c>
      <c r="C113" s="25" t="s">
        <v>173</v>
      </c>
      <c r="D113" s="24"/>
      <c r="E113" s="24" t="s">
        <v>13</v>
      </c>
      <c r="F113" s="24" t="s">
        <v>13</v>
      </c>
      <c r="G113" s="30" t="s">
        <v>13</v>
      </c>
    </row>
    <row r="114" spans="1:7" ht="30" customHeight="1" x14ac:dyDescent="0.2">
      <c r="A114" s="4">
        <v>71</v>
      </c>
      <c r="B114" s="5"/>
      <c r="C114" s="34" t="s">
        <v>269</v>
      </c>
      <c r="D114" s="5" t="s">
        <v>56</v>
      </c>
      <c r="E114" s="35">
        <v>17.079999999999998</v>
      </c>
      <c r="F114" s="36"/>
      <c r="G114" s="37">
        <f>ROUND(E114*F114,2)</f>
        <v>0</v>
      </c>
    </row>
    <row r="115" spans="1:7" ht="30" customHeight="1" x14ac:dyDescent="0.2">
      <c r="A115" s="4">
        <v>72</v>
      </c>
      <c r="B115" s="5"/>
      <c r="C115" s="34" t="s">
        <v>172</v>
      </c>
      <c r="D115" s="5" t="s">
        <v>56</v>
      </c>
      <c r="E115" s="35">
        <v>17.079999999999998</v>
      </c>
      <c r="F115" s="36"/>
      <c r="G115" s="37">
        <f>ROUND(E115*F115,2)</f>
        <v>0</v>
      </c>
    </row>
    <row r="116" spans="1:7" ht="30" customHeight="1" thickBot="1" x14ac:dyDescent="0.25">
      <c r="A116" s="7">
        <v>73</v>
      </c>
      <c r="B116" s="9"/>
      <c r="C116" s="31" t="s">
        <v>270</v>
      </c>
      <c r="D116" s="9" t="s">
        <v>56</v>
      </c>
      <c r="E116" s="32">
        <v>17.079999999999998</v>
      </c>
      <c r="F116" s="33"/>
      <c r="G116" s="38">
        <f>ROUND(E116*F116,2)</f>
        <v>0</v>
      </c>
    </row>
    <row r="117" spans="1:7" ht="30" customHeight="1" thickBot="1" x14ac:dyDescent="0.25">
      <c r="A117" s="8"/>
      <c r="B117" s="10" t="s">
        <v>98</v>
      </c>
      <c r="C117" s="11" t="s">
        <v>99</v>
      </c>
      <c r="D117" s="10"/>
      <c r="E117" s="10" t="s">
        <v>13</v>
      </c>
      <c r="F117" s="10" t="s">
        <v>13</v>
      </c>
      <c r="G117" s="13" t="s">
        <v>13</v>
      </c>
    </row>
    <row r="118" spans="1:7" ht="30" customHeight="1" thickBot="1" x14ac:dyDescent="0.25">
      <c r="A118" s="14"/>
      <c r="B118" s="15" t="s">
        <v>100</v>
      </c>
      <c r="C118" s="16" t="s">
        <v>101</v>
      </c>
      <c r="D118" s="15"/>
      <c r="E118" s="15" t="s">
        <v>13</v>
      </c>
      <c r="F118" s="15" t="s">
        <v>13</v>
      </c>
      <c r="G118" s="17" t="s">
        <v>13</v>
      </c>
    </row>
    <row r="119" spans="1:7" ht="30" customHeight="1" x14ac:dyDescent="0.2">
      <c r="A119" s="23"/>
      <c r="B119" s="24" t="s">
        <v>102</v>
      </c>
      <c r="C119" s="25" t="s">
        <v>103</v>
      </c>
      <c r="D119" s="24"/>
      <c r="E119" s="24" t="s">
        <v>13</v>
      </c>
      <c r="F119" s="24" t="s">
        <v>13</v>
      </c>
      <c r="G119" s="30" t="s">
        <v>13</v>
      </c>
    </row>
    <row r="120" spans="1:7" ht="30" customHeight="1" x14ac:dyDescent="0.2">
      <c r="A120" s="4">
        <v>74</v>
      </c>
      <c r="B120" s="5"/>
      <c r="C120" s="34" t="s">
        <v>104</v>
      </c>
      <c r="D120" s="5" t="s">
        <v>56</v>
      </c>
      <c r="E120" s="35">
        <v>1195.97</v>
      </c>
      <c r="F120" s="36"/>
      <c r="G120" s="37">
        <f>ROUND(E120*F120,2)</f>
        <v>0</v>
      </c>
    </row>
    <row r="121" spans="1:7" ht="30" customHeight="1" thickBot="1" x14ac:dyDescent="0.25">
      <c r="A121" s="60">
        <v>75</v>
      </c>
      <c r="B121" s="61"/>
      <c r="C121" s="62" t="s">
        <v>171</v>
      </c>
      <c r="D121" s="61" t="s">
        <v>56</v>
      </c>
      <c r="E121" s="63">
        <v>24</v>
      </c>
      <c r="F121" s="64"/>
      <c r="G121" s="65">
        <f>ROUND(E121*F121,2)</f>
        <v>0</v>
      </c>
    </row>
    <row r="122" spans="1:7" ht="30" customHeight="1" thickTop="1" x14ac:dyDescent="0.2">
      <c r="A122" s="88"/>
      <c r="B122" s="87" t="s">
        <v>106</v>
      </c>
      <c r="C122" s="73" t="s">
        <v>107</v>
      </c>
      <c r="D122" s="87"/>
      <c r="E122" s="87" t="s">
        <v>13</v>
      </c>
      <c r="F122" s="87" t="s">
        <v>13</v>
      </c>
      <c r="G122" s="86" t="s">
        <v>13</v>
      </c>
    </row>
    <row r="123" spans="1:7" ht="30" customHeight="1" x14ac:dyDescent="0.2">
      <c r="A123" s="4">
        <v>76</v>
      </c>
      <c r="B123" s="5"/>
      <c r="C123" s="34" t="s">
        <v>170</v>
      </c>
      <c r="D123" s="5" t="s">
        <v>56</v>
      </c>
      <c r="E123" s="35">
        <v>1196.3399999999999</v>
      </c>
      <c r="F123" s="36"/>
      <c r="G123" s="37">
        <f>ROUND(E123*F123,2)</f>
        <v>0</v>
      </c>
    </row>
    <row r="124" spans="1:7" ht="30" customHeight="1" x14ac:dyDescent="0.2">
      <c r="A124" s="4"/>
      <c r="B124" s="5" t="s">
        <v>109</v>
      </c>
      <c r="C124" s="34" t="s">
        <v>110</v>
      </c>
      <c r="D124" s="5"/>
      <c r="E124" s="5" t="s">
        <v>13</v>
      </c>
      <c r="F124" s="5" t="s">
        <v>13</v>
      </c>
      <c r="G124" s="6" t="s">
        <v>13</v>
      </c>
    </row>
    <row r="125" spans="1:7" ht="30" customHeight="1" x14ac:dyDescent="0.2">
      <c r="A125" s="4">
        <v>77</v>
      </c>
      <c r="B125" s="5"/>
      <c r="C125" s="34" t="s">
        <v>275</v>
      </c>
      <c r="D125" s="5" t="s">
        <v>56</v>
      </c>
      <c r="E125" s="35">
        <v>1062.7</v>
      </c>
      <c r="F125" s="36"/>
      <c r="G125" s="37">
        <f>ROUND(E125*F125,2)</f>
        <v>0</v>
      </c>
    </row>
    <row r="126" spans="1:7" ht="30" customHeight="1" thickBot="1" x14ac:dyDescent="0.25">
      <c r="A126" s="7">
        <v>78</v>
      </c>
      <c r="B126" s="9"/>
      <c r="C126" s="31" t="s">
        <v>169</v>
      </c>
      <c r="D126" s="9" t="s">
        <v>56</v>
      </c>
      <c r="E126" s="32">
        <v>133.30000000000001</v>
      </c>
      <c r="F126" s="33"/>
      <c r="G126" s="38">
        <f>ROUND(E126*F126,2)</f>
        <v>0</v>
      </c>
    </row>
    <row r="127" spans="1:7" ht="30" customHeight="1" thickBot="1" x14ac:dyDescent="0.25">
      <c r="A127" s="8"/>
      <c r="B127" s="10" t="s">
        <v>112</v>
      </c>
      <c r="C127" s="11" t="s">
        <v>113</v>
      </c>
      <c r="D127" s="10"/>
      <c r="E127" s="10" t="s">
        <v>13</v>
      </c>
      <c r="F127" s="10" t="s">
        <v>13</v>
      </c>
      <c r="G127" s="13" t="s">
        <v>13</v>
      </c>
    </row>
    <row r="128" spans="1:7" ht="30" customHeight="1" thickBot="1" x14ac:dyDescent="0.25">
      <c r="A128" s="14"/>
      <c r="B128" s="15" t="s">
        <v>114</v>
      </c>
      <c r="C128" s="16" t="s">
        <v>115</v>
      </c>
      <c r="D128" s="15"/>
      <c r="E128" s="15" t="s">
        <v>13</v>
      </c>
      <c r="F128" s="15" t="s">
        <v>13</v>
      </c>
      <c r="G128" s="17" t="s">
        <v>13</v>
      </c>
    </row>
    <row r="129" spans="1:7" ht="30" customHeight="1" x14ac:dyDescent="0.2">
      <c r="A129" s="23"/>
      <c r="B129" s="24" t="s">
        <v>116</v>
      </c>
      <c r="C129" s="25" t="s">
        <v>117</v>
      </c>
      <c r="D129" s="24"/>
      <c r="E129" s="24" t="s">
        <v>13</v>
      </c>
      <c r="F129" s="24" t="s">
        <v>13</v>
      </c>
      <c r="G129" s="30" t="s">
        <v>13</v>
      </c>
    </row>
    <row r="130" spans="1:7" ht="30" customHeight="1" x14ac:dyDescent="0.2">
      <c r="A130" s="4">
        <v>79</v>
      </c>
      <c r="B130" s="5"/>
      <c r="C130" s="34" t="s">
        <v>168</v>
      </c>
      <c r="D130" s="5" t="s">
        <v>56</v>
      </c>
      <c r="E130" s="35">
        <v>597.26</v>
      </c>
      <c r="F130" s="36"/>
      <c r="G130" s="37">
        <f>ROUND(E130*F130,2)</f>
        <v>0</v>
      </c>
    </row>
    <row r="131" spans="1:7" ht="30" customHeight="1" x14ac:dyDescent="0.2">
      <c r="A131" s="4">
        <v>80</v>
      </c>
      <c r="B131" s="5"/>
      <c r="C131" s="34" t="s">
        <v>167</v>
      </c>
      <c r="D131" s="5" t="s">
        <v>56</v>
      </c>
      <c r="E131" s="35">
        <v>597.29</v>
      </c>
      <c r="F131" s="36"/>
      <c r="G131" s="37">
        <f>ROUND(E131*F131,2)</f>
        <v>0</v>
      </c>
    </row>
    <row r="132" spans="1:7" ht="30" customHeight="1" x14ac:dyDescent="0.2">
      <c r="A132" s="4">
        <v>81</v>
      </c>
      <c r="B132" s="5"/>
      <c r="C132" s="34" t="s">
        <v>166</v>
      </c>
      <c r="D132" s="5" t="s">
        <v>56</v>
      </c>
      <c r="E132" s="35">
        <v>597.30499999999995</v>
      </c>
      <c r="F132" s="36"/>
      <c r="G132" s="37">
        <f>ROUND(E132*F132,2)</f>
        <v>0</v>
      </c>
    </row>
    <row r="133" spans="1:7" ht="30" customHeight="1" x14ac:dyDescent="0.2">
      <c r="A133" s="4">
        <v>82</v>
      </c>
      <c r="B133" s="5" t="s">
        <v>121</v>
      </c>
      <c r="C133" s="34" t="s">
        <v>122</v>
      </c>
      <c r="D133" s="5" t="s">
        <v>69</v>
      </c>
      <c r="E133" s="35">
        <v>429.73578873079202</v>
      </c>
      <c r="F133" s="36"/>
      <c r="G133" s="37">
        <f>ROUND(E133*F133,2)</f>
        <v>0</v>
      </c>
    </row>
    <row r="134" spans="1:7" ht="30" customHeight="1" x14ac:dyDescent="0.2">
      <c r="A134" s="4">
        <v>83</v>
      </c>
      <c r="B134" s="5" t="s">
        <v>165</v>
      </c>
      <c r="C134" s="34" t="s">
        <v>164</v>
      </c>
      <c r="D134" s="5" t="s">
        <v>56</v>
      </c>
      <c r="E134" s="35">
        <v>25.5</v>
      </c>
      <c r="F134" s="36"/>
      <c r="G134" s="37">
        <f>ROUND(E134*F134,2)</f>
        <v>0</v>
      </c>
    </row>
    <row r="135" spans="1:7" ht="30" customHeight="1" x14ac:dyDescent="0.2">
      <c r="A135" s="4"/>
      <c r="B135" s="5" t="s">
        <v>163</v>
      </c>
      <c r="C135" s="34" t="s">
        <v>162</v>
      </c>
      <c r="D135" s="5"/>
      <c r="E135" s="5" t="s">
        <v>13</v>
      </c>
      <c r="F135" s="5" t="s">
        <v>13</v>
      </c>
      <c r="G135" s="6" t="s">
        <v>13</v>
      </c>
    </row>
    <row r="136" spans="1:7" ht="30" customHeight="1" x14ac:dyDescent="0.2">
      <c r="A136" s="4">
        <v>84</v>
      </c>
      <c r="B136" s="5"/>
      <c r="C136" s="34" t="s">
        <v>161</v>
      </c>
      <c r="D136" s="5" t="s">
        <v>159</v>
      </c>
      <c r="E136" s="35">
        <v>1</v>
      </c>
      <c r="F136" s="36"/>
      <c r="G136" s="37">
        <f>ROUND(E136*F136,2)</f>
        <v>0</v>
      </c>
    </row>
    <row r="137" spans="1:7" ht="30" customHeight="1" x14ac:dyDescent="0.2">
      <c r="A137" s="4">
        <v>85</v>
      </c>
      <c r="B137" s="5"/>
      <c r="C137" s="34" t="s">
        <v>160</v>
      </c>
      <c r="D137" s="5" t="s">
        <v>159</v>
      </c>
      <c r="E137" s="35">
        <v>3</v>
      </c>
      <c r="F137" s="36"/>
      <c r="G137" s="37">
        <f>ROUND(E137*F137,2)</f>
        <v>0</v>
      </c>
    </row>
    <row r="138" spans="1:7" ht="30" customHeight="1" x14ac:dyDescent="0.2">
      <c r="A138" s="4"/>
      <c r="B138" s="5" t="s">
        <v>123</v>
      </c>
      <c r="C138" s="34" t="s">
        <v>124</v>
      </c>
      <c r="D138" s="5"/>
      <c r="E138" s="5" t="s">
        <v>13</v>
      </c>
      <c r="F138" s="5" t="s">
        <v>13</v>
      </c>
      <c r="G138" s="6" t="s">
        <v>13</v>
      </c>
    </row>
    <row r="139" spans="1:7" ht="30" customHeight="1" x14ac:dyDescent="0.2">
      <c r="A139" s="4">
        <v>86</v>
      </c>
      <c r="B139" s="5"/>
      <c r="C139" s="34" t="s">
        <v>125</v>
      </c>
      <c r="D139" s="5" t="s">
        <v>16</v>
      </c>
      <c r="E139" s="35">
        <v>98</v>
      </c>
      <c r="F139" s="36"/>
      <c r="G139" s="37">
        <f>ROUND(E139*F139,2)</f>
        <v>0</v>
      </c>
    </row>
    <row r="140" spans="1:7" ht="30" customHeight="1" x14ac:dyDescent="0.2">
      <c r="A140" s="4">
        <v>87</v>
      </c>
      <c r="B140" s="5"/>
      <c r="C140" s="34" t="s">
        <v>126</v>
      </c>
      <c r="D140" s="5" t="s">
        <v>16</v>
      </c>
      <c r="E140" s="35">
        <v>2</v>
      </c>
      <c r="F140" s="36"/>
      <c r="G140" s="37">
        <f>ROUND(E140*F140,2)</f>
        <v>0</v>
      </c>
    </row>
    <row r="141" spans="1:7" ht="30" customHeight="1" thickBot="1" x14ac:dyDescent="0.25">
      <c r="A141" s="7">
        <v>88</v>
      </c>
      <c r="B141" s="9" t="s">
        <v>158</v>
      </c>
      <c r="C141" s="31" t="s">
        <v>157</v>
      </c>
      <c r="D141" s="9" t="s">
        <v>156</v>
      </c>
      <c r="E141" s="32">
        <v>1</v>
      </c>
      <c r="F141" s="33"/>
      <c r="G141" s="38">
        <f>ROUND(E141*F141,2)</f>
        <v>0</v>
      </c>
    </row>
    <row r="142" spans="1:7" ht="30" customHeight="1" thickBot="1" x14ac:dyDescent="0.25">
      <c r="A142" s="14"/>
      <c r="B142" s="15" t="s">
        <v>155</v>
      </c>
      <c r="C142" s="16" t="s">
        <v>154</v>
      </c>
      <c r="D142" s="15"/>
      <c r="E142" s="15" t="s">
        <v>13</v>
      </c>
      <c r="F142" s="15" t="s">
        <v>13</v>
      </c>
      <c r="G142" s="17" t="s">
        <v>13</v>
      </c>
    </row>
    <row r="143" spans="1:7" ht="30" customHeight="1" thickBot="1" x14ac:dyDescent="0.25">
      <c r="A143" s="18">
        <v>89</v>
      </c>
      <c r="B143" s="19" t="s">
        <v>153</v>
      </c>
      <c r="C143" s="20" t="s">
        <v>152</v>
      </c>
      <c r="D143" s="19" t="s">
        <v>151</v>
      </c>
      <c r="E143" s="21">
        <v>1</v>
      </c>
      <c r="F143" s="22"/>
      <c r="G143" s="29">
        <f>ROUND(E143*F143,2)</f>
        <v>0</v>
      </c>
    </row>
    <row r="144" spans="1:7" ht="30" customHeight="1" thickTop="1" thickBot="1" x14ac:dyDescent="0.25">
      <c r="A144" s="39"/>
      <c r="B144" s="40"/>
      <c r="C144" s="41" t="s">
        <v>262</v>
      </c>
      <c r="D144" s="40"/>
      <c r="E144" s="40"/>
      <c r="F144" s="42"/>
      <c r="G144" s="43">
        <f>SUBTOTAL(9,G7:G143)</f>
        <v>0</v>
      </c>
    </row>
    <row r="145" ht="13.5" thickTop="1" x14ac:dyDescent="0.2"/>
  </sheetData>
  <mergeCells count="7">
    <mergeCell ref="A1:G1"/>
    <mergeCell ref="A2:G2"/>
    <mergeCell ref="A3:G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orientation="portrait" useFirstPageNumber="1" r:id="rId1"/>
  <headerFooter>
    <oddHeader>&amp;L&amp;8&amp;R&amp;8</oddHeader>
    <oddFooter>&amp;L&amp;8&amp;R&amp;8&amp;P</oddFooter>
  </headerFooter>
  <rowBreaks count="5" manualBreakCount="5">
    <brk id="27" max="6" man="1"/>
    <brk id="49" max="6" man="1"/>
    <brk id="73" max="6" man="1"/>
    <brk id="97" max="6" man="1"/>
    <brk id="12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showGridLines="0" showZeros="0" view="pageBreakPreview" zoomScaleNormal="100" zoomScaleSheetLayoutView="100" workbookViewId="0">
      <selection activeCell="H46" sqref="H1:M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6" width="9.7109375" style="1" customWidth="1"/>
    <col min="7" max="7" width="13.7109375" style="1" customWidth="1"/>
    <col min="8" max="16384" width="9.140625" style="1"/>
  </cols>
  <sheetData>
    <row r="1" spans="1:7" ht="54" customHeight="1" thickTop="1" x14ac:dyDescent="0.2">
      <c r="A1" s="107" t="s">
        <v>0</v>
      </c>
      <c r="B1" s="108"/>
      <c r="C1" s="108"/>
      <c r="D1" s="108"/>
      <c r="E1" s="108"/>
      <c r="F1" s="108"/>
      <c r="G1" s="109"/>
    </row>
    <row r="2" spans="1:7" ht="25.5" customHeight="1" x14ac:dyDescent="0.2">
      <c r="A2" s="110" t="s">
        <v>258</v>
      </c>
      <c r="B2" s="111"/>
      <c r="C2" s="111"/>
      <c r="D2" s="111"/>
      <c r="E2" s="111"/>
      <c r="F2" s="111"/>
      <c r="G2" s="112"/>
    </row>
    <row r="3" spans="1:7" ht="27.75" customHeight="1" thickBot="1" x14ac:dyDescent="0.25">
      <c r="A3" s="113" t="s">
        <v>1</v>
      </c>
      <c r="B3" s="114"/>
      <c r="C3" s="114"/>
      <c r="D3" s="114"/>
      <c r="E3" s="114"/>
      <c r="F3" s="114"/>
      <c r="G3" s="115"/>
    </row>
    <row r="4" spans="1:7" ht="33" customHeight="1" thickTop="1" x14ac:dyDescent="0.2">
      <c r="A4" s="116" t="s">
        <v>2</v>
      </c>
      <c r="B4" s="118" t="s">
        <v>3</v>
      </c>
      <c r="C4" s="120" t="s">
        <v>4</v>
      </c>
      <c r="D4" s="120" t="s">
        <v>5</v>
      </c>
      <c r="E4" s="120"/>
      <c r="F4" s="2" t="s">
        <v>8</v>
      </c>
      <c r="G4" s="3" t="s">
        <v>10</v>
      </c>
    </row>
    <row r="5" spans="1:7" ht="33" customHeight="1" x14ac:dyDescent="0.2">
      <c r="A5" s="117"/>
      <c r="B5" s="119"/>
      <c r="C5" s="121"/>
      <c r="D5" s="5" t="s">
        <v>6</v>
      </c>
      <c r="E5" s="5" t="s">
        <v>7</v>
      </c>
      <c r="F5" s="5" t="s">
        <v>9</v>
      </c>
      <c r="G5" s="6" t="s">
        <v>9</v>
      </c>
    </row>
    <row r="6" spans="1:7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2">
        <v>7</v>
      </c>
    </row>
    <row r="7" spans="1:7" ht="30" customHeight="1" thickBot="1" x14ac:dyDescent="0.25">
      <c r="A7" s="8"/>
      <c r="B7" s="10" t="s">
        <v>11</v>
      </c>
      <c r="C7" s="11" t="s">
        <v>12</v>
      </c>
      <c r="D7" s="10"/>
      <c r="E7" s="10" t="s">
        <v>13</v>
      </c>
      <c r="F7" s="10" t="s">
        <v>13</v>
      </c>
      <c r="G7" s="13" t="s">
        <v>13</v>
      </c>
    </row>
    <row r="8" spans="1:7" ht="30" customHeight="1" thickBot="1" x14ac:dyDescent="0.25">
      <c r="A8" s="14"/>
      <c r="B8" s="15" t="s">
        <v>14</v>
      </c>
      <c r="C8" s="16" t="s">
        <v>15</v>
      </c>
      <c r="D8" s="15"/>
      <c r="E8" s="15" t="s">
        <v>13</v>
      </c>
      <c r="F8" s="15" t="s">
        <v>13</v>
      </c>
      <c r="G8" s="17" t="s">
        <v>13</v>
      </c>
    </row>
    <row r="9" spans="1:7" ht="30" customHeight="1" thickBot="1" x14ac:dyDescent="0.25">
      <c r="A9" s="18">
        <v>1</v>
      </c>
      <c r="B9" s="19"/>
      <c r="C9" s="20" t="s">
        <v>15</v>
      </c>
      <c r="D9" s="19" t="s">
        <v>16</v>
      </c>
      <c r="E9" s="21">
        <v>1</v>
      </c>
      <c r="F9" s="22"/>
      <c r="G9" s="29">
        <f>ROUND(E9*F9,2)</f>
        <v>0</v>
      </c>
    </row>
    <row r="10" spans="1:7" ht="30" customHeight="1" thickBot="1" x14ac:dyDescent="0.25">
      <c r="A10" s="8"/>
      <c r="B10" s="10" t="s">
        <v>17</v>
      </c>
      <c r="C10" s="11" t="s">
        <v>18</v>
      </c>
      <c r="D10" s="10"/>
      <c r="E10" s="10" t="s">
        <v>13</v>
      </c>
      <c r="F10" s="10" t="s">
        <v>13</v>
      </c>
      <c r="G10" s="13" t="s">
        <v>13</v>
      </c>
    </row>
    <row r="11" spans="1:7" ht="30" customHeight="1" thickBot="1" x14ac:dyDescent="0.25">
      <c r="A11" s="14"/>
      <c r="B11" s="15" t="s">
        <v>19</v>
      </c>
      <c r="C11" s="16" t="s">
        <v>20</v>
      </c>
      <c r="D11" s="15"/>
      <c r="E11" s="15" t="s">
        <v>13</v>
      </c>
      <c r="F11" s="15" t="s">
        <v>13</v>
      </c>
      <c r="G11" s="17" t="s">
        <v>13</v>
      </c>
    </row>
    <row r="12" spans="1:7" ht="30" customHeight="1" x14ac:dyDescent="0.2">
      <c r="A12" s="23"/>
      <c r="B12" s="24" t="s">
        <v>21</v>
      </c>
      <c r="C12" s="25" t="s">
        <v>22</v>
      </c>
      <c r="D12" s="24"/>
      <c r="E12" s="24" t="s">
        <v>13</v>
      </c>
      <c r="F12" s="24" t="s">
        <v>13</v>
      </c>
      <c r="G12" s="30" t="s">
        <v>13</v>
      </c>
    </row>
    <row r="13" spans="1:7" ht="30" customHeight="1" x14ac:dyDescent="0.2">
      <c r="A13" s="4">
        <v>2</v>
      </c>
      <c r="B13" s="5"/>
      <c r="C13" s="34" t="s">
        <v>23</v>
      </c>
      <c r="D13" s="5" t="s">
        <v>24</v>
      </c>
      <c r="E13" s="35">
        <v>674.37</v>
      </c>
      <c r="F13" s="36"/>
      <c r="G13" s="37">
        <f>ROUND(E13*F13,2)</f>
        <v>0</v>
      </c>
    </row>
    <row r="14" spans="1:7" ht="30" customHeight="1" x14ac:dyDescent="0.2">
      <c r="A14" s="4"/>
      <c r="B14" s="5" t="s">
        <v>25</v>
      </c>
      <c r="C14" s="34" t="s">
        <v>26</v>
      </c>
      <c r="D14" s="5"/>
      <c r="E14" s="5" t="s">
        <v>13</v>
      </c>
      <c r="F14" s="5" t="s">
        <v>13</v>
      </c>
      <c r="G14" s="6" t="s">
        <v>13</v>
      </c>
    </row>
    <row r="15" spans="1:7" ht="30" customHeight="1" x14ac:dyDescent="0.2">
      <c r="A15" s="4">
        <v>3</v>
      </c>
      <c r="B15" s="5"/>
      <c r="C15" s="34" t="s">
        <v>27</v>
      </c>
      <c r="D15" s="5" t="s">
        <v>24</v>
      </c>
      <c r="E15" s="35">
        <v>379.61</v>
      </c>
      <c r="F15" s="36"/>
      <c r="G15" s="37">
        <f>ROUND(E15*F15,2)</f>
        <v>0</v>
      </c>
    </row>
    <row r="16" spans="1:7" ht="30" customHeight="1" x14ac:dyDescent="0.2">
      <c r="A16" s="4">
        <v>4</v>
      </c>
      <c r="B16" s="5"/>
      <c r="C16" s="34" t="s">
        <v>28</v>
      </c>
      <c r="D16" s="5" t="s">
        <v>24</v>
      </c>
      <c r="E16" s="35">
        <v>9.43</v>
      </c>
      <c r="F16" s="36"/>
      <c r="G16" s="37">
        <f>ROUND(E16*F16,2)</f>
        <v>0</v>
      </c>
    </row>
    <row r="17" spans="1:7" ht="30" customHeight="1" x14ac:dyDescent="0.2">
      <c r="A17" s="4">
        <v>5</v>
      </c>
      <c r="B17" s="5"/>
      <c r="C17" s="34" t="s">
        <v>29</v>
      </c>
      <c r="D17" s="5" t="s">
        <v>24</v>
      </c>
      <c r="E17" s="35">
        <v>58.712000000000003</v>
      </c>
      <c r="F17" s="36"/>
      <c r="G17" s="37">
        <f>ROUND(E17*F17,2)</f>
        <v>0</v>
      </c>
    </row>
    <row r="18" spans="1:7" ht="30" customHeight="1" thickBot="1" x14ac:dyDescent="0.25">
      <c r="A18" s="7">
        <v>6</v>
      </c>
      <c r="B18" s="9" t="s">
        <v>30</v>
      </c>
      <c r="C18" s="31" t="s">
        <v>31</v>
      </c>
      <c r="D18" s="9" t="s">
        <v>24</v>
      </c>
      <c r="E18" s="32">
        <v>330.1</v>
      </c>
      <c r="F18" s="33"/>
      <c r="G18" s="38">
        <f>ROUND(E18*F18,2)</f>
        <v>0</v>
      </c>
    </row>
    <row r="19" spans="1:7" ht="30" customHeight="1" thickBot="1" x14ac:dyDescent="0.25">
      <c r="A19" s="8"/>
      <c r="B19" s="10" t="s">
        <v>32</v>
      </c>
      <c r="C19" s="11" t="s">
        <v>33</v>
      </c>
      <c r="D19" s="10"/>
      <c r="E19" s="10" t="s">
        <v>13</v>
      </c>
      <c r="F19" s="10" t="s">
        <v>13</v>
      </c>
      <c r="G19" s="13" t="s">
        <v>13</v>
      </c>
    </row>
    <row r="20" spans="1:7" ht="30" customHeight="1" thickBot="1" x14ac:dyDescent="0.25">
      <c r="A20" s="14"/>
      <c r="B20" s="15" t="s">
        <v>34</v>
      </c>
      <c r="C20" s="16" t="s">
        <v>35</v>
      </c>
      <c r="D20" s="15"/>
      <c r="E20" s="15" t="s">
        <v>13</v>
      </c>
      <c r="F20" s="15" t="s">
        <v>13</v>
      </c>
      <c r="G20" s="17" t="s">
        <v>13</v>
      </c>
    </row>
    <row r="21" spans="1:7" ht="30" customHeight="1" x14ac:dyDescent="0.2">
      <c r="A21" s="23"/>
      <c r="B21" s="24" t="s">
        <v>36</v>
      </c>
      <c r="C21" s="25" t="s">
        <v>37</v>
      </c>
      <c r="D21" s="24"/>
      <c r="E21" s="24" t="s">
        <v>13</v>
      </c>
      <c r="F21" s="24" t="s">
        <v>13</v>
      </c>
      <c r="G21" s="30" t="s">
        <v>13</v>
      </c>
    </row>
    <row r="22" spans="1:7" ht="30" customHeight="1" thickBot="1" x14ac:dyDescent="0.25">
      <c r="A22" s="7">
        <v>7</v>
      </c>
      <c r="B22" s="9"/>
      <c r="C22" s="31" t="s">
        <v>38</v>
      </c>
      <c r="D22" s="9" t="s">
        <v>39</v>
      </c>
      <c r="E22" s="32">
        <v>39744.94</v>
      </c>
      <c r="F22" s="33"/>
      <c r="G22" s="38">
        <f>ROUND(E22*F22,2)</f>
        <v>0</v>
      </c>
    </row>
    <row r="23" spans="1:7" ht="30" customHeight="1" thickBot="1" x14ac:dyDescent="0.25">
      <c r="A23" s="8"/>
      <c r="B23" s="10" t="s">
        <v>40</v>
      </c>
      <c r="C23" s="11" t="s">
        <v>41</v>
      </c>
      <c r="D23" s="10"/>
      <c r="E23" s="10" t="s">
        <v>13</v>
      </c>
      <c r="F23" s="10" t="s">
        <v>13</v>
      </c>
      <c r="G23" s="13" t="s">
        <v>13</v>
      </c>
    </row>
    <row r="24" spans="1:7" ht="30" customHeight="1" thickBot="1" x14ac:dyDescent="0.25">
      <c r="A24" s="14"/>
      <c r="B24" s="15" t="s">
        <v>42</v>
      </c>
      <c r="C24" s="16" t="s">
        <v>43</v>
      </c>
      <c r="D24" s="15"/>
      <c r="E24" s="15" t="s">
        <v>13</v>
      </c>
      <c r="F24" s="15" t="s">
        <v>13</v>
      </c>
      <c r="G24" s="17" t="s">
        <v>13</v>
      </c>
    </row>
    <row r="25" spans="1:7" ht="30" customHeight="1" x14ac:dyDescent="0.2">
      <c r="A25" s="23">
        <v>8</v>
      </c>
      <c r="B25" s="24"/>
      <c r="C25" s="25" t="s">
        <v>44</v>
      </c>
      <c r="D25" s="24" t="s">
        <v>24</v>
      </c>
      <c r="E25" s="26">
        <v>34.200000000000003</v>
      </c>
      <c r="F25" s="36"/>
      <c r="G25" s="28">
        <f>ROUND(E25*F25,2)</f>
        <v>0</v>
      </c>
    </row>
    <row r="26" spans="1:7" ht="30" customHeight="1" x14ac:dyDescent="0.2">
      <c r="A26" s="4">
        <v>9</v>
      </c>
      <c r="B26" s="5"/>
      <c r="C26" s="34" t="s">
        <v>45</v>
      </c>
      <c r="D26" s="5" t="s">
        <v>24</v>
      </c>
      <c r="E26" s="35">
        <v>191.7</v>
      </c>
      <c r="F26" s="36"/>
      <c r="G26" s="37">
        <f>ROUND(E26*F26,2)</f>
        <v>0</v>
      </c>
    </row>
    <row r="27" spans="1:7" ht="30" customHeight="1" x14ac:dyDescent="0.2">
      <c r="A27" s="4">
        <v>10</v>
      </c>
      <c r="B27" s="5"/>
      <c r="C27" s="34" t="s">
        <v>46</v>
      </c>
      <c r="D27" s="5" t="s">
        <v>24</v>
      </c>
      <c r="E27" s="35">
        <v>30</v>
      </c>
      <c r="F27" s="36"/>
      <c r="G27" s="37">
        <f>ROUND(E27*F27,2)</f>
        <v>0</v>
      </c>
    </row>
    <row r="28" spans="1:7" ht="30" customHeight="1" thickBot="1" x14ac:dyDescent="0.25">
      <c r="A28" s="7">
        <v>11</v>
      </c>
      <c r="B28" s="9"/>
      <c r="C28" s="31" t="s">
        <v>47</v>
      </c>
      <c r="D28" s="9" t="s">
        <v>24</v>
      </c>
      <c r="E28" s="32">
        <v>6.8217999999999996</v>
      </c>
      <c r="F28" s="33"/>
      <c r="G28" s="38">
        <f>ROUND(E28*F28,2)</f>
        <v>0</v>
      </c>
    </row>
    <row r="29" spans="1:7" ht="30" customHeight="1" thickBot="1" x14ac:dyDescent="0.25">
      <c r="A29" s="14"/>
      <c r="B29" s="15" t="s">
        <v>48</v>
      </c>
      <c r="C29" s="16" t="s">
        <v>49</v>
      </c>
      <c r="D29" s="15"/>
      <c r="E29" s="15" t="s">
        <v>13</v>
      </c>
      <c r="F29" s="15" t="s">
        <v>13</v>
      </c>
      <c r="G29" s="17" t="s">
        <v>13</v>
      </c>
    </row>
    <row r="30" spans="1:7" ht="30" customHeight="1" thickBot="1" x14ac:dyDescent="0.25">
      <c r="A30" s="45">
        <v>12</v>
      </c>
      <c r="B30" s="47"/>
      <c r="C30" s="49" t="s">
        <v>50</v>
      </c>
      <c r="D30" s="47" t="s">
        <v>24</v>
      </c>
      <c r="E30" s="51">
        <v>42.588000000000001</v>
      </c>
      <c r="F30" s="53"/>
      <c r="G30" s="55">
        <f>ROUND(E30*F30,2)</f>
        <v>0</v>
      </c>
    </row>
    <row r="31" spans="1:7" ht="30" customHeight="1" thickTop="1" thickBot="1" x14ac:dyDescent="0.25">
      <c r="A31" s="44">
        <v>13</v>
      </c>
      <c r="B31" s="46"/>
      <c r="C31" s="48" t="s">
        <v>51</v>
      </c>
      <c r="D31" s="46" t="s">
        <v>24</v>
      </c>
      <c r="E31" s="50">
        <v>2.4</v>
      </c>
      <c r="F31" s="52"/>
      <c r="G31" s="54">
        <f>ROUND(E31*F31,2)</f>
        <v>0</v>
      </c>
    </row>
    <row r="32" spans="1:7" ht="30" customHeight="1" thickBot="1" x14ac:dyDescent="0.25">
      <c r="A32" s="14"/>
      <c r="B32" s="15" t="s">
        <v>52</v>
      </c>
      <c r="C32" s="16" t="s">
        <v>53</v>
      </c>
      <c r="D32" s="15"/>
      <c r="E32" s="15" t="s">
        <v>13</v>
      </c>
      <c r="F32" s="15" t="s">
        <v>13</v>
      </c>
      <c r="G32" s="17" t="s">
        <v>13</v>
      </c>
    </row>
    <row r="33" spans="1:7" ht="30" customHeight="1" thickBot="1" x14ac:dyDescent="0.25">
      <c r="A33" s="18">
        <v>14</v>
      </c>
      <c r="B33" s="19" t="s">
        <v>54</v>
      </c>
      <c r="C33" s="20" t="s">
        <v>55</v>
      </c>
      <c r="D33" s="19" t="s">
        <v>56</v>
      </c>
      <c r="E33" s="21">
        <v>25.6</v>
      </c>
      <c r="F33" s="22"/>
      <c r="G33" s="29">
        <f>ROUND(E33*F33,2)</f>
        <v>0</v>
      </c>
    </row>
    <row r="34" spans="1:7" ht="30" customHeight="1" thickBot="1" x14ac:dyDescent="0.25">
      <c r="A34" s="14"/>
      <c r="B34" s="15" t="s">
        <v>57</v>
      </c>
      <c r="C34" s="16" t="s">
        <v>58</v>
      </c>
      <c r="D34" s="15"/>
      <c r="E34" s="15" t="s">
        <v>13</v>
      </c>
      <c r="F34" s="15" t="s">
        <v>13</v>
      </c>
      <c r="G34" s="17" t="s">
        <v>13</v>
      </c>
    </row>
    <row r="35" spans="1:7" ht="30" customHeight="1" x14ac:dyDescent="0.2">
      <c r="A35" s="23">
        <v>15</v>
      </c>
      <c r="B35" s="24" t="s">
        <v>59</v>
      </c>
      <c r="C35" s="25" t="s">
        <v>60</v>
      </c>
      <c r="D35" s="24" t="s">
        <v>16</v>
      </c>
      <c r="E35" s="26">
        <v>62</v>
      </c>
      <c r="F35" s="27"/>
      <c r="G35" s="28">
        <f>ROUND(E35*F35,2)</f>
        <v>0</v>
      </c>
    </row>
    <row r="36" spans="1:7" ht="30" customHeight="1" x14ac:dyDescent="0.2">
      <c r="A36" s="4"/>
      <c r="B36" s="5" t="s">
        <v>61</v>
      </c>
      <c r="C36" s="34" t="s">
        <v>62</v>
      </c>
      <c r="D36" s="5"/>
      <c r="E36" s="5" t="s">
        <v>13</v>
      </c>
      <c r="F36" s="5" t="s">
        <v>13</v>
      </c>
      <c r="G36" s="6" t="s">
        <v>13</v>
      </c>
    </row>
    <row r="37" spans="1:7" ht="30" customHeight="1" x14ac:dyDescent="0.2">
      <c r="A37" s="4">
        <v>16</v>
      </c>
      <c r="B37" s="5"/>
      <c r="C37" s="34" t="s">
        <v>63</v>
      </c>
      <c r="D37" s="5" t="s">
        <v>56</v>
      </c>
      <c r="E37" s="35">
        <v>15.5</v>
      </c>
      <c r="F37" s="36"/>
      <c r="G37" s="37">
        <f>ROUND(E37*F37,2)</f>
        <v>0</v>
      </c>
    </row>
    <row r="38" spans="1:7" ht="30" customHeight="1" thickBot="1" x14ac:dyDescent="0.25">
      <c r="A38" s="7">
        <v>17</v>
      </c>
      <c r="B38" s="9"/>
      <c r="C38" s="31" t="s">
        <v>64</v>
      </c>
      <c r="D38" s="9" t="s">
        <v>56</v>
      </c>
      <c r="E38" s="32">
        <v>15.5</v>
      </c>
      <c r="F38" s="33"/>
      <c r="G38" s="38">
        <f>ROUND(E38*F38,2)</f>
        <v>0</v>
      </c>
    </row>
    <row r="39" spans="1:7" ht="30" customHeight="1" thickBot="1" x14ac:dyDescent="0.25">
      <c r="A39" s="14"/>
      <c r="B39" s="15" t="s">
        <v>65</v>
      </c>
      <c r="C39" s="16" t="s">
        <v>66</v>
      </c>
      <c r="D39" s="15"/>
      <c r="E39" s="15" t="s">
        <v>13</v>
      </c>
      <c r="F39" s="15" t="s">
        <v>13</v>
      </c>
      <c r="G39" s="17" t="s">
        <v>13</v>
      </c>
    </row>
    <row r="40" spans="1:7" ht="30" customHeight="1" thickBot="1" x14ac:dyDescent="0.25">
      <c r="A40" s="18">
        <v>18</v>
      </c>
      <c r="B40" s="19" t="s">
        <v>67</v>
      </c>
      <c r="C40" s="20" t="s">
        <v>68</v>
      </c>
      <c r="D40" s="19" t="s">
        <v>69</v>
      </c>
      <c r="E40" s="21">
        <v>21.4</v>
      </c>
      <c r="F40" s="22"/>
      <c r="G40" s="29">
        <f>ROUND(E40*F40,2)</f>
        <v>0</v>
      </c>
    </row>
    <row r="41" spans="1:7" ht="30" customHeight="1" thickBot="1" x14ac:dyDescent="0.25">
      <c r="A41" s="8"/>
      <c r="B41" s="10" t="s">
        <v>70</v>
      </c>
      <c r="C41" s="11" t="s">
        <v>71</v>
      </c>
      <c r="D41" s="10"/>
      <c r="E41" s="10" t="s">
        <v>13</v>
      </c>
      <c r="F41" s="10" t="s">
        <v>13</v>
      </c>
      <c r="G41" s="13" t="s">
        <v>13</v>
      </c>
    </row>
    <row r="42" spans="1:7" ht="30" customHeight="1" x14ac:dyDescent="0.2">
      <c r="A42" s="23"/>
      <c r="B42" s="24" t="s">
        <v>72</v>
      </c>
      <c r="C42" s="25" t="s">
        <v>73</v>
      </c>
      <c r="D42" s="24"/>
      <c r="E42" s="24" t="s">
        <v>13</v>
      </c>
      <c r="F42" s="24" t="s">
        <v>13</v>
      </c>
      <c r="G42" s="30" t="s">
        <v>13</v>
      </c>
    </row>
    <row r="43" spans="1:7" ht="30" customHeight="1" x14ac:dyDescent="0.2">
      <c r="A43" s="4">
        <v>19</v>
      </c>
      <c r="B43" s="5"/>
      <c r="C43" s="34" t="s">
        <v>74</v>
      </c>
      <c r="D43" s="5" t="s">
        <v>69</v>
      </c>
      <c r="E43" s="35">
        <v>389.67200000000003</v>
      </c>
      <c r="F43" s="36"/>
      <c r="G43" s="37">
        <f>ROUND(E43*F43,2)</f>
        <v>0</v>
      </c>
    </row>
    <row r="44" spans="1:7" ht="30" customHeight="1" x14ac:dyDescent="0.2">
      <c r="A44" s="4"/>
      <c r="B44" s="5" t="s">
        <v>75</v>
      </c>
      <c r="C44" s="34" t="s">
        <v>76</v>
      </c>
      <c r="D44" s="5"/>
      <c r="E44" s="5" t="s">
        <v>13</v>
      </c>
      <c r="F44" s="5" t="s">
        <v>13</v>
      </c>
      <c r="G44" s="6" t="s">
        <v>13</v>
      </c>
    </row>
    <row r="45" spans="1:7" ht="30" customHeight="1" thickBot="1" x14ac:dyDescent="0.25">
      <c r="A45" s="7">
        <v>20</v>
      </c>
      <c r="B45" s="9"/>
      <c r="C45" s="31" t="s">
        <v>77</v>
      </c>
      <c r="D45" s="9" t="s">
        <v>69</v>
      </c>
      <c r="E45" s="32">
        <v>260.33300000000003</v>
      </c>
      <c r="F45" s="33"/>
      <c r="G45" s="38">
        <f>ROUND(E45*F45,2)</f>
        <v>0</v>
      </c>
    </row>
    <row r="46" spans="1:7" ht="30" customHeight="1" thickBot="1" x14ac:dyDescent="0.25">
      <c r="A46" s="14"/>
      <c r="B46" s="15" t="s">
        <v>78</v>
      </c>
      <c r="C46" s="16" t="s">
        <v>79</v>
      </c>
      <c r="D46" s="15"/>
      <c r="E46" s="15" t="s">
        <v>13</v>
      </c>
      <c r="F46" s="15" t="s">
        <v>13</v>
      </c>
      <c r="G46" s="17" t="s">
        <v>13</v>
      </c>
    </row>
    <row r="47" spans="1:7" ht="30" customHeight="1" x14ac:dyDescent="0.2">
      <c r="A47" s="23">
        <v>21</v>
      </c>
      <c r="B47" s="24" t="s">
        <v>80</v>
      </c>
      <c r="C47" s="25" t="s">
        <v>81</v>
      </c>
      <c r="D47" s="24" t="s">
        <v>69</v>
      </c>
      <c r="E47" s="26">
        <v>65.8</v>
      </c>
      <c r="F47" s="27"/>
      <c r="G47" s="28">
        <f>ROUND(E47*F47,2)</f>
        <v>0</v>
      </c>
    </row>
    <row r="48" spans="1:7" ht="30" customHeight="1" x14ac:dyDescent="0.2">
      <c r="A48" s="4">
        <v>22</v>
      </c>
      <c r="B48" s="5" t="s">
        <v>82</v>
      </c>
      <c r="C48" s="34" t="s">
        <v>83</v>
      </c>
      <c r="D48" s="5" t="s">
        <v>69</v>
      </c>
      <c r="E48" s="35">
        <v>138.1</v>
      </c>
      <c r="F48" s="36"/>
      <c r="G48" s="37">
        <f>ROUND(E48*F48,2)</f>
        <v>0</v>
      </c>
    </row>
    <row r="49" spans="1:7" ht="30" customHeight="1" thickBot="1" x14ac:dyDescent="0.25">
      <c r="A49" s="7">
        <v>23</v>
      </c>
      <c r="B49" s="9" t="s">
        <v>84</v>
      </c>
      <c r="C49" s="31" t="s">
        <v>85</v>
      </c>
      <c r="D49" s="9" t="s">
        <v>69</v>
      </c>
      <c r="E49" s="32">
        <v>65.8</v>
      </c>
      <c r="F49" s="33"/>
      <c r="G49" s="38">
        <f>ROUND(E49*F49,2)</f>
        <v>0</v>
      </c>
    </row>
    <row r="50" spans="1:7" ht="30" customHeight="1" thickBot="1" x14ac:dyDescent="0.25">
      <c r="A50" s="8"/>
      <c r="B50" s="10" t="s">
        <v>86</v>
      </c>
      <c r="C50" s="11" t="s">
        <v>87</v>
      </c>
      <c r="D50" s="10"/>
      <c r="E50" s="10" t="s">
        <v>13</v>
      </c>
      <c r="F50" s="10" t="s">
        <v>13</v>
      </c>
      <c r="G50" s="13" t="s">
        <v>13</v>
      </c>
    </row>
    <row r="51" spans="1:7" ht="30" customHeight="1" thickBot="1" x14ac:dyDescent="0.25">
      <c r="A51" s="14"/>
      <c r="B51" s="15" t="s">
        <v>88</v>
      </c>
      <c r="C51" s="16" t="s">
        <v>89</v>
      </c>
      <c r="D51" s="15"/>
      <c r="E51" s="15" t="s">
        <v>13</v>
      </c>
      <c r="F51" s="15" t="s">
        <v>13</v>
      </c>
      <c r="G51" s="17" t="s">
        <v>13</v>
      </c>
    </row>
    <row r="52" spans="1:7" ht="30" customHeight="1" thickBot="1" x14ac:dyDescent="0.25">
      <c r="A52" s="45">
        <v>24</v>
      </c>
      <c r="B52" s="47" t="s">
        <v>90</v>
      </c>
      <c r="C52" s="49" t="s">
        <v>91</v>
      </c>
      <c r="D52" s="47" t="s">
        <v>56</v>
      </c>
      <c r="E52" s="51">
        <v>40.04</v>
      </c>
      <c r="F52" s="22"/>
      <c r="G52" s="55">
        <f>ROUND(E52*F52,2)</f>
        <v>0</v>
      </c>
    </row>
    <row r="53" spans="1:7" ht="30" customHeight="1" thickTop="1" thickBot="1" x14ac:dyDescent="0.25">
      <c r="A53" s="56"/>
      <c r="B53" s="57" t="s">
        <v>92</v>
      </c>
      <c r="C53" s="58" t="s">
        <v>93</v>
      </c>
      <c r="D53" s="57"/>
      <c r="E53" s="57" t="s">
        <v>13</v>
      </c>
      <c r="F53" s="57" t="s">
        <v>13</v>
      </c>
      <c r="G53" s="59" t="s">
        <v>13</v>
      </c>
    </row>
    <row r="54" spans="1:7" ht="30" customHeight="1" thickBot="1" x14ac:dyDescent="0.25">
      <c r="A54" s="14"/>
      <c r="B54" s="15" t="s">
        <v>94</v>
      </c>
      <c r="C54" s="16" t="s">
        <v>95</v>
      </c>
      <c r="D54" s="15"/>
      <c r="E54" s="15" t="s">
        <v>13</v>
      </c>
      <c r="F54" s="15" t="s">
        <v>13</v>
      </c>
      <c r="G54" s="17" t="s">
        <v>13</v>
      </c>
    </row>
    <row r="55" spans="1:7" ht="30" customHeight="1" thickBot="1" x14ac:dyDescent="0.25">
      <c r="A55" s="18">
        <v>25</v>
      </c>
      <c r="B55" s="19" t="s">
        <v>96</v>
      </c>
      <c r="C55" s="20" t="s">
        <v>97</v>
      </c>
      <c r="D55" s="19" t="s">
        <v>69</v>
      </c>
      <c r="E55" s="21">
        <v>193</v>
      </c>
      <c r="F55" s="53"/>
      <c r="G55" s="29">
        <f>ROUND(E55*F55,2)</f>
        <v>0</v>
      </c>
    </row>
    <row r="56" spans="1:7" ht="30" customHeight="1" thickTop="1" thickBot="1" x14ac:dyDescent="0.25">
      <c r="A56" s="8"/>
      <c r="B56" s="10" t="s">
        <v>98</v>
      </c>
      <c r="C56" s="11" t="s">
        <v>99</v>
      </c>
      <c r="D56" s="10"/>
      <c r="E56" s="10" t="s">
        <v>13</v>
      </c>
      <c r="F56" s="10" t="s">
        <v>13</v>
      </c>
      <c r="G56" s="13" t="s">
        <v>13</v>
      </c>
    </row>
    <row r="57" spans="1:7" ht="30" customHeight="1" thickBot="1" x14ac:dyDescent="0.25">
      <c r="A57" s="14"/>
      <c r="B57" s="15" t="s">
        <v>100</v>
      </c>
      <c r="C57" s="16" t="s">
        <v>101</v>
      </c>
      <c r="D57" s="15"/>
      <c r="E57" s="15" t="s">
        <v>13</v>
      </c>
      <c r="F57" s="15" t="s">
        <v>13</v>
      </c>
      <c r="G57" s="17" t="s">
        <v>13</v>
      </c>
    </row>
    <row r="58" spans="1:7" ht="30" customHeight="1" x14ac:dyDescent="0.2">
      <c r="A58" s="23"/>
      <c r="B58" s="24" t="s">
        <v>102</v>
      </c>
      <c r="C58" s="25" t="s">
        <v>103</v>
      </c>
      <c r="D58" s="24"/>
      <c r="E58" s="24" t="s">
        <v>13</v>
      </c>
      <c r="F58" s="24" t="s">
        <v>13</v>
      </c>
      <c r="G58" s="30" t="s">
        <v>13</v>
      </c>
    </row>
    <row r="59" spans="1:7" ht="30" customHeight="1" x14ac:dyDescent="0.2">
      <c r="A59" s="4">
        <v>26</v>
      </c>
      <c r="B59" s="5"/>
      <c r="C59" s="34" t="s">
        <v>104</v>
      </c>
      <c r="D59" s="5" t="s">
        <v>56</v>
      </c>
      <c r="E59" s="35">
        <v>18.8</v>
      </c>
      <c r="F59" s="36"/>
      <c r="G59" s="37">
        <f>ROUND(E59*F59,2)</f>
        <v>0</v>
      </c>
    </row>
    <row r="60" spans="1:7" ht="30" customHeight="1" x14ac:dyDescent="0.2">
      <c r="A60" s="4">
        <v>27</v>
      </c>
      <c r="B60" s="5"/>
      <c r="C60" s="34" t="s">
        <v>105</v>
      </c>
      <c r="D60" s="5" t="s">
        <v>56</v>
      </c>
      <c r="E60" s="35">
        <v>16.2</v>
      </c>
      <c r="F60" s="36"/>
      <c r="G60" s="37">
        <f>ROUND(E60*F60,2)</f>
        <v>0</v>
      </c>
    </row>
    <row r="61" spans="1:7" ht="30" customHeight="1" x14ac:dyDescent="0.2">
      <c r="A61" s="4"/>
      <c r="B61" s="5" t="s">
        <v>106</v>
      </c>
      <c r="C61" s="34" t="s">
        <v>107</v>
      </c>
      <c r="D61" s="5"/>
      <c r="E61" s="5" t="s">
        <v>13</v>
      </c>
      <c r="F61" s="5" t="s">
        <v>13</v>
      </c>
      <c r="G61" s="6" t="s">
        <v>13</v>
      </c>
    </row>
    <row r="62" spans="1:7" ht="30" customHeight="1" x14ac:dyDescent="0.2">
      <c r="A62" s="4">
        <v>28</v>
      </c>
      <c r="B62" s="5"/>
      <c r="C62" s="34" t="s">
        <v>108</v>
      </c>
      <c r="D62" s="5" t="s">
        <v>56</v>
      </c>
      <c r="E62" s="35">
        <v>9.4</v>
      </c>
      <c r="F62" s="36"/>
      <c r="G62" s="37">
        <f>ROUND(E62*F62,2)</f>
        <v>0</v>
      </c>
    </row>
    <row r="63" spans="1:7" ht="30" customHeight="1" x14ac:dyDescent="0.2">
      <c r="A63" s="4"/>
      <c r="B63" s="5" t="s">
        <v>109</v>
      </c>
      <c r="C63" s="34" t="s">
        <v>110</v>
      </c>
      <c r="D63" s="5"/>
      <c r="E63" s="5" t="s">
        <v>13</v>
      </c>
      <c r="F63" s="5" t="s">
        <v>13</v>
      </c>
      <c r="G63" s="6" t="s">
        <v>13</v>
      </c>
    </row>
    <row r="64" spans="1:7" ht="30" customHeight="1" thickBot="1" x14ac:dyDescent="0.25">
      <c r="A64" s="7">
        <v>29</v>
      </c>
      <c r="B64" s="9"/>
      <c r="C64" s="31" t="s">
        <v>111</v>
      </c>
      <c r="D64" s="9" t="s">
        <v>56</v>
      </c>
      <c r="E64" s="32">
        <v>25.6</v>
      </c>
      <c r="F64" s="33"/>
      <c r="G64" s="38">
        <f>ROUND(E64*F64,2)</f>
        <v>0</v>
      </c>
    </row>
    <row r="65" spans="1:7" ht="30" customHeight="1" thickBot="1" x14ac:dyDescent="0.25">
      <c r="A65" s="8"/>
      <c r="B65" s="10" t="s">
        <v>112</v>
      </c>
      <c r="C65" s="11" t="s">
        <v>113</v>
      </c>
      <c r="D65" s="10"/>
      <c r="E65" s="10" t="s">
        <v>13</v>
      </c>
      <c r="F65" s="10" t="s">
        <v>13</v>
      </c>
      <c r="G65" s="13" t="s">
        <v>13</v>
      </c>
    </row>
    <row r="66" spans="1:7" ht="30" customHeight="1" thickBot="1" x14ac:dyDescent="0.25">
      <c r="A66" s="14"/>
      <c r="B66" s="15" t="s">
        <v>114</v>
      </c>
      <c r="C66" s="16" t="s">
        <v>115</v>
      </c>
      <c r="D66" s="15"/>
      <c r="E66" s="15" t="s">
        <v>13</v>
      </c>
      <c r="F66" s="15" t="s">
        <v>13</v>
      </c>
      <c r="G66" s="17" t="s">
        <v>13</v>
      </c>
    </row>
    <row r="67" spans="1:7" ht="30" customHeight="1" x14ac:dyDescent="0.2">
      <c r="A67" s="23"/>
      <c r="B67" s="24" t="s">
        <v>116</v>
      </c>
      <c r="C67" s="25" t="s">
        <v>117</v>
      </c>
      <c r="D67" s="24"/>
      <c r="E67" s="24" t="s">
        <v>13</v>
      </c>
      <c r="F67" s="24" t="s">
        <v>13</v>
      </c>
      <c r="G67" s="30" t="s">
        <v>13</v>
      </c>
    </row>
    <row r="68" spans="1:7" ht="30" customHeight="1" x14ac:dyDescent="0.2">
      <c r="A68" s="4">
        <v>30</v>
      </c>
      <c r="B68" s="5"/>
      <c r="C68" s="34" t="s">
        <v>118</v>
      </c>
      <c r="D68" s="5" t="s">
        <v>56</v>
      </c>
      <c r="E68" s="35">
        <v>18.2</v>
      </c>
      <c r="F68" s="36"/>
      <c r="G68" s="37">
        <f>ROUND(E68*F68,2)</f>
        <v>0</v>
      </c>
    </row>
    <row r="69" spans="1:7" ht="30" customHeight="1" x14ac:dyDescent="0.2">
      <c r="A69" s="4">
        <v>31</v>
      </c>
      <c r="B69" s="5"/>
      <c r="C69" s="34" t="s">
        <v>119</v>
      </c>
      <c r="D69" s="5" t="s">
        <v>56</v>
      </c>
      <c r="E69" s="35">
        <v>12.8</v>
      </c>
      <c r="F69" s="36"/>
      <c r="G69" s="37">
        <f>ROUND(E69*F69,2)</f>
        <v>0</v>
      </c>
    </row>
    <row r="70" spans="1:7" ht="30" customHeight="1" x14ac:dyDescent="0.2">
      <c r="A70" s="4">
        <v>32</v>
      </c>
      <c r="B70" s="5"/>
      <c r="C70" s="34" t="s">
        <v>120</v>
      </c>
      <c r="D70" s="5" t="s">
        <v>56</v>
      </c>
      <c r="E70" s="35">
        <v>12.8</v>
      </c>
      <c r="F70" s="36"/>
      <c r="G70" s="37">
        <f>ROUND(E70*F70,2)</f>
        <v>0</v>
      </c>
    </row>
    <row r="71" spans="1:7" ht="30" customHeight="1" x14ac:dyDescent="0.2">
      <c r="A71" s="4"/>
      <c r="B71" s="5" t="s">
        <v>121</v>
      </c>
      <c r="C71" s="34" t="s">
        <v>122</v>
      </c>
      <c r="D71" s="5" t="s">
        <v>69</v>
      </c>
      <c r="E71" s="5" t="s">
        <v>13</v>
      </c>
      <c r="F71" s="5" t="s">
        <v>13</v>
      </c>
      <c r="G71" s="6" t="s">
        <v>13</v>
      </c>
    </row>
    <row r="72" spans="1:7" ht="30" customHeight="1" x14ac:dyDescent="0.2">
      <c r="A72" s="4">
        <v>33</v>
      </c>
      <c r="B72" s="5" t="s">
        <v>271</v>
      </c>
      <c r="C72" s="34" t="s">
        <v>272</v>
      </c>
      <c r="D72" s="5" t="s">
        <v>69</v>
      </c>
      <c r="E72" s="35">
        <v>20.357500000000002</v>
      </c>
      <c r="F72" s="36"/>
      <c r="G72" s="37">
        <f>ROUND(E72*F72,2)</f>
        <v>0</v>
      </c>
    </row>
    <row r="73" spans="1:7" ht="30" customHeight="1" x14ac:dyDescent="0.2">
      <c r="A73" s="4"/>
      <c r="B73" s="5" t="s">
        <v>123</v>
      </c>
      <c r="C73" s="34" t="s">
        <v>124</v>
      </c>
      <c r="D73" s="5"/>
      <c r="E73" s="5" t="s">
        <v>13</v>
      </c>
      <c r="F73" s="5" t="s">
        <v>13</v>
      </c>
      <c r="G73" s="6" t="s">
        <v>13</v>
      </c>
    </row>
    <row r="74" spans="1:7" ht="30" customHeight="1" x14ac:dyDescent="0.2">
      <c r="A74" s="4">
        <v>34</v>
      </c>
      <c r="B74" s="5"/>
      <c r="C74" s="34" t="s">
        <v>125</v>
      </c>
      <c r="D74" s="5" t="s">
        <v>16</v>
      </c>
      <c r="E74" s="35">
        <v>12</v>
      </c>
      <c r="F74" s="36"/>
      <c r="G74" s="37">
        <f>ROUND(E74*F74,2)</f>
        <v>0</v>
      </c>
    </row>
    <row r="75" spans="1:7" ht="30" customHeight="1" thickBot="1" x14ac:dyDescent="0.25">
      <c r="A75" s="7">
        <v>35</v>
      </c>
      <c r="B75" s="9"/>
      <c r="C75" s="31" t="s">
        <v>126</v>
      </c>
      <c r="D75" s="9" t="s">
        <v>16</v>
      </c>
      <c r="E75" s="32">
        <v>1</v>
      </c>
      <c r="F75" s="33"/>
      <c r="G75" s="38">
        <f>ROUND(E75*F75,2)</f>
        <v>0</v>
      </c>
    </row>
    <row r="76" spans="1:7" ht="30" customHeight="1" thickTop="1" thickBot="1" x14ac:dyDescent="0.25">
      <c r="A76" s="39"/>
      <c r="B76" s="40"/>
      <c r="C76" s="41" t="s">
        <v>263</v>
      </c>
      <c r="D76" s="40"/>
      <c r="E76" s="40"/>
      <c r="F76" s="42"/>
      <c r="G76" s="43">
        <f>SUBTOTAL(9,G7:G75)</f>
        <v>0</v>
      </c>
    </row>
    <row r="77" spans="1:7" ht="13.5" thickTop="1" x14ac:dyDescent="0.2"/>
  </sheetData>
  <mergeCells count="7">
    <mergeCell ref="A1:G1"/>
    <mergeCell ref="A2:G2"/>
    <mergeCell ref="A3:G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orientation="portrait" useFirstPageNumber="1" r:id="rId1"/>
  <headerFooter>
    <oddHeader>&amp;L&amp;8&amp;R&amp;8</oddHeader>
    <oddFooter>&amp;L&amp;8&amp;R&amp;8&amp;P</oddFooter>
  </headerFooter>
  <rowBreaks count="2" manualBreakCount="2">
    <brk id="30" max="6" man="1"/>
    <brk id="5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showZeros="0" view="pageBreakPreview" zoomScaleNormal="100" zoomScaleSheetLayoutView="100" workbookViewId="0">
      <selection activeCell="C40" sqref="C40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6" width="9.7109375" style="1" customWidth="1"/>
    <col min="7" max="7" width="13.7109375" style="1" customWidth="1"/>
    <col min="8" max="16384" width="9.140625" style="1"/>
  </cols>
  <sheetData>
    <row r="1" spans="1:7" ht="54" customHeight="1" thickTop="1" x14ac:dyDescent="0.2">
      <c r="A1" s="107" t="s">
        <v>0</v>
      </c>
      <c r="B1" s="108"/>
      <c r="C1" s="108"/>
      <c r="D1" s="108"/>
      <c r="E1" s="108"/>
      <c r="F1" s="108"/>
      <c r="G1" s="109"/>
    </row>
    <row r="2" spans="1:7" ht="25.5" customHeight="1" x14ac:dyDescent="0.2">
      <c r="A2" s="110" t="s">
        <v>259</v>
      </c>
      <c r="B2" s="111"/>
      <c r="C2" s="111"/>
      <c r="D2" s="111"/>
      <c r="E2" s="111"/>
      <c r="F2" s="111"/>
      <c r="G2" s="112"/>
    </row>
    <row r="3" spans="1:7" ht="27.75" customHeight="1" thickBot="1" x14ac:dyDescent="0.25">
      <c r="A3" s="113" t="s">
        <v>127</v>
      </c>
      <c r="B3" s="114"/>
      <c r="C3" s="114"/>
      <c r="D3" s="114"/>
      <c r="E3" s="114"/>
      <c r="F3" s="114"/>
      <c r="G3" s="115"/>
    </row>
    <row r="4" spans="1:7" ht="33" customHeight="1" thickTop="1" x14ac:dyDescent="0.2">
      <c r="A4" s="116" t="s">
        <v>2</v>
      </c>
      <c r="B4" s="118" t="s">
        <v>3</v>
      </c>
      <c r="C4" s="120" t="s">
        <v>4</v>
      </c>
      <c r="D4" s="120" t="s">
        <v>5</v>
      </c>
      <c r="E4" s="120"/>
      <c r="F4" s="2" t="s">
        <v>8</v>
      </c>
      <c r="G4" s="3" t="s">
        <v>10</v>
      </c>
    </row>
    <row r="5" spans="1:7" ht="33" customHeight="1" x14ac:dyDescent="0.2">
      <c r="A5" s="117"/>
      <c r="B5" s="119"/>
      <c r="C5" s="121"/>
      <c r="D5" s="5" t="s">
        <v>6</v>
      </c>
      <c r="E5" s="5" t="s">
        <v>7</v>
      </c>
      <c r="F5" s="5" t="s">
        <v>9</v>
      </c>
      <c r="G5" s="6" t="s">
        <v>9</v>
      </c>
    </row>
    <row r="6" spans="1:7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2">
        <v>7</v>
      </c>
    </row>
    <row r="7" spans="1:7" ht="30" customHeight="1" thickBot="1" x14ac:dyDescent="0.25">
      <c r="A7" s="8"/>
      <c r="B7" s="10" t="s">
        <v>11</v>
      </c>
      <c r="C7" s="11" t="s">
        <v>12</v>
      </c>
      <c r="D7" s="10"/>
      <c r="E7" s="10" t="s">
        <v>13</v>
      </c>
      <c r="F7" s="10" t="s">
        <v>13</v>
      </c>
      <c r="G7" s="13" t="s">
        <v>13</v>
      </c>
    </row>
    <row r="8" spans="1:7" ht="30" customHeight="1" thickBot="1" x14ac:dyDescent="0.25">
      <c r="A8" s="14"/>
      <c r="B8" s="15" t="s">
        <v>14</v>
      </c>
      <c r="C8" s="16" t="s">
        <v>15</v>
      </c>
      <c r="D8" s="15"/>
      <c r="E8" s="15" t="s">
        <v>13</v>
      </c>
      <c r="F8" s="15" t="s">
        <v>13</v>
      </c>
      <c r="G8" s="17" t="s">
        <v>13</v>
      </c>
    </row>
    <row r="9" spans="1:7" ht="30" customHeight="1" thickBot="1" x14ac:dyDescent="0.25">
      <c r="A9" s="18">
        <v>1</v>
      </c>
      <c r="B9" s="19"/>
      <c r="C9" s="20" t="s">
        <v>15</v>
      </c>
      <c r="D9" s="19" t="s">
        <v>16</v>
      </c>
      <c r="E9" s="21">
        <v>1</v>
      </c>
      <c r="F9" s="22"/>
      <c r="G9" s="29">
        <f>ROUND(E9*F9,2)</f>
        <v>0</v>
      </c>
    </row>
    <row r="10" spans="1:7" ht="30" customHeight="1" thickBot="1" x14ac:dyDescent="0.25">
      <c r="A10" s="8"/>
      <c r="B10" s="10" t="s">
        <v>17</v>
      </c>
      <c r="C10" s="11" t="s">
        <v>18</v>
      </c>
      <c r="D10" s="10"/>
      <c r="E10" s="10" t="s">
        <v>13</v>
      </c>
      <c r="F10" s="10" t="s">
        <v>13</v>
      </c>
      <c r="G10" s="13" t="s">
        <v>13</v>
      </c>
    </row>
    <row r="11" spans="1:7" ht="30" customHeight="1" thickBot="1" x14ac:dyDescent="0.25">
      <c r="A11" s="14"/>
      <c r="B11" s="15" t="s">
        <v>19</v>
      </c>
      <c r="C11" s="16" t="s">
        <v>20</v>
      </c>
      <c r="D11" s="15"/>
      <c r="E11" s="15" t="s">
        <v>13</v>
      </c>
      <c r="F11" s="15" t="s">
        <v>13</v>
      </c>
      <c r="G11" s="17" t="s">
        <v>13</v>
      </c>
    </row>
    <row r="12" spans="1:7" ht="30" customHeight="1" x14ac:dyDescent="0.2">
      <c r="A12" s="23"/>
      <c r="B12" s="24" t="s">
        <v>21</v>
      </c>
      <c r="C12" s="25" t="s">
        <v>22</v>
      </c>
      <c r="D12" s="24"/>
      <c r="E12" s="24" t="s">
        <v>13</v>
      </c>
      <c r="F12" s="24" t="s">
        <v>13</v>
      </c>
      <c r="G12" s="30" t="s">
        <v>13</v>
      </c>
    </row>
    <row r="13" spans="1:7" ht="30" customHeight="1" x14ac:dyDescent="0.2">
      <c r="A13" s="4">
        <v>2</v>
      </c>
      <c r="B13" s="5"/>
      <c r="C13" s="34" t="s">
        <v>128</v>
      </c>
      <c r="D13" s="5" t="s">
        <v>24</v>
      </c>
      <c r="E13" s="35">
        <v>159.27500000000001</v>
      </c>
      <c r="F13" s="36"/>
      <c r="G13" s="37">
        <f>ROUND(E13*F13,2)</f>
        <v>0</v>
      </c>
    </row>
    <row r="14" spans="1:7" ht="30" customHeight="1" x14ac:dyDescent="0.2">
      <c r="A14" s="4"/>
      <c r="B14" s="5" t="s">
        <v>25</v>
      </c>
      <c r="C14" s="34" t="s">
        <v>26</v>
      </c>
      <c r="D14" s="5"/>
      <c r="E14" s="5" t="s">
        <v>13</v>
      </c>
      <c r="F14" s="5" t="s">
        <v>13</v>
      </c>
      <c r="G14" s="6" t="s">
        <v>13</v>
      </c>
    </row>
    <row r="15" spans="1:7" ht="30" customHeight="1" x14ac:dyDescent="0.2">
      <c r="A15" s="4">
        <v>3</v>
      </c>
      <c r="B15" s="5"/>
      <c r="C15" s="34" t="s">
        <v>27</v>
      </c>
      <c r="D15" s="5" t="s">
        <v>24</v>
      </c>
      <c r="E15" s="35">
        <v>150.29</v>
      </c>
      <c r="F15" s="36"/>
      <c r="G15" s="37">
        <f>ROUND(E15*F15,2)</f>
        <v>0</v>
      </c>
    </row>
    <row r="16" spans="1:7" ht="30" customHeight="1" thickBot="1" x14ac:dyDescent="0.25">
      <c r="A16" s="7">
        <v>4</v>
      </c>
      <c r="B16" s="9"/>
      <c r="C16" s="31" t="s">
        <v>129</v>
      </c>
      <c r="D16" s="9" t="s">
        <v>24</v>
      </c>
      <c r="E16" s="32">
        <v>19.045000000000002</v>
      </c>
      <c r="F16" s="33"/>
      <c r="G16" s="38">
        <f>ROUND(E16*F16,2)</f>
        <v>0</v>
      </c>
    </row>
    <row r="17" spans="1:7" ht="30" customHeight="1" thickBot="1" x14ac:dyDescent="0.25">
      <c r="A17" s="8"/>
      <c r="B17" s="10" t="s">
        <v>130</v>
      </c>
      <c r="C17" s="11" t="s">
        <v>131</v>
      </c>
      <c r="D17" s="10"/>
      <c r="E17" s="10" t="s">
        <v>13</v>
      </c>
      <c r="F17" s="10" t="s">
        <v>13</v>
      </c>
      <c r="G17" s="13" t="s">
        <v>13</v>
      </c>
    </row>
    <row r="18" spans="1:7" ht="30" customHeight="1" thickBot="1" x14ac:dyDescent="0.25">
      <c r="A18" s="14"/>
      <c r="B18" s="15" t="s">
        <v>132</v>
      </c>
      <c r="C18" s="16" t="s">
        <v>133</v>
      </c>
      <c r="D18" s="15"/>
      <c r="E18" s="15" t="s">
        <v>13</v>
      </c>
      <c r="F18" s="15" t="s">
        <v>13</v>
      </c>
      <c r="G18" s="17" t="s">
        <v>13</v>
      </c>
    </row>
    <row r="19" spans="1:7" ht="30" customHeight="1" x14ac:dyDescent="0.2">
      <c r="A19" s="23"/>
      <c r="B19" s="24" t="s">
        <v>134</v>
      </c>
      <c r="C19" s="25" t="s">
        <v>135</v>
      </c>
      <c r="D19" s="24" t="s">
        <v>56</v>
      </c>
      <c r="E19" s="24" t="s">
        <v>13</v>
      </c>
      <c r="F19" s="24" t="s">
        <v>13</v>
      </c>
      <c r="G19" s="30" t="s">
        <v>13</v>
      </c>
    </row>
    <row r="20" spans="1:7" ht="30" customHeight="1" thickBot="1" x14ac:dyDescent="0.25">
      <c r="A20" s="7">
        <v>5</v>
      </c>
      <c r="B20" s="9"/>
      <c r="C20" s="31" t="s">
        <v>136</v>
      </c>
      <c r="D20" s="9" t="s">
        <v>56</v>
      </c>
      <c r="E20" s="32">
        <v>13</v>
      </c>
      <c r="F20" s="33"/>
      <c r="G20" s="38">
        <f>ROUND(E20*F20,2)</f>
        <v>0</v>
      </c>
    </row>
    <row r="21" spans="1:7" ht="30" customHeight="1" thickBot="1" x14ac:dyDescent="0.25">
      <c r="A21" s="8"/>
      <c r="B21" s="10" t="s">
        <v>92</v>
      </c>
      <c r="C21" s="11" t="s">
        <v>93</v>
      </c>
      <c r="D21" s="10"/>
      <c r="E21" s="10" t="s">
        <v>13</v>
      </c>
      <c r="F21" s="10" t="s">
        <v>13</v>
      </c>
      <c r="G21" s="13" t="s">
        <v>13</v>
      </c>
    </row>
    <row r="22" spans="1:7" ht="30" customHeight="1" thickBot="1" x14ac:dyDescent="0.25">
      <c r="A22" s="14"/>
      <c r="B22" s="15" t="s">
        <v>94</v>
      </c>
      <c r="C22" s="16" t="s">
        <v>95</v>
      </c>
      <c r="D22" s="15"/>
      <c r="E22" s="15" t="s">
        <v>13</v>
      </c>
      <c r="F22" s="15" t="s">
        <v>13</v>
      </c>
      <c r="G22" s="17" t="s">
        <v>13</v>
      </c>
    </row>
    <row r="23" spans="1:7" ht="30" customHeight="1" x14ac:dyDescent="0.2">
      <c r="A23" s="23"/>
      <c r="B23" s="24" t="s">
        <v>96</v>
      </c>
      <c r="C23" s="25" t="s">
        <v>97</v>
      </c>
      <c r="D23" s="24" t="s">
        <v>69</v>
      </c>
      <c r="E23" s="24" t="s">
        <v>13</v>
      </c>
      <c r="F23" s="24" t="s">
        <v>13</v>
      </c>
      <c r="G23" s="30" t="s">
        <v>13</v>
      </c>
    </row>
    <row r="24" spans="1:7" ht="30" customHeight="1" thickBot="1" x14ac:dyDescent="0.25">
      <c r="A24" s="7">
        <v>6</v>
      </c>
      <c r="B24" s="9"/>
      <c r="C24" s="31" t="s">
        <v>137</v>
      </c>
      <c r="D24" s="9" t="s">
        <v>69</v>
      </c>
      <c r="E24" s="32">
        <v>82.6</v>
      </c>
      <c r="F24" s="33"/>
      <c r="G24" s="38">
        <f>ROUND(E24*F24,2)</f>
        <v>0</v>
      </c>
    </row>
    <row r="25" spans="1:7" ht="30" customHeight="1" thickBot="1" x14ac:dyDescent="0.25">
      <c r="A25" s="8"/>
      <c r="B25" s="10" t="s">
        <v>112</v>
      </c>
      <c r="C25" s="11" t="s">
        <v>113</v>
      </c>
      <c r="D25" s="10"/>
      <c r="E25" s="10" t="s">
        <v>13</v>
      </c>
      <c r="F25" s="10" t="s">
        <v>13</v>
      </c>
      <c r="G25" s="13" t="s">
        <v>13</v>
      </c>
    </row>
    <row r="26" spans="1:7" ht="30" customHeight="1" thickBot="1" x14ac:dyDescent="0.25">
      <c r="A26" s="14"/>
      <c r="B26" s="15" t="s">
        <v>114</v>
      </c>
      <c r="C26" s="16" t="s">
        <v>115</v>
      </c>
      <c r="D26" s="15"/>
      <c r="E26" s="15" t="s">
        <v>13</v>
      </c>
      <c r="F26" s="15" t="s">
        <v>13</v>
      </c>
      <c r="G26" s="17" t="s">
        <v>13</v>
      </c>
    </row>
    <row r="27" spans="1:7" ht="30" customHeight="1" x14ac:dyDescent="0.2">
      <c r="A27" s="23"/>
      <c r="B27" s="24" t="s">
        <v>121</v>
      </c>
      <c r="C27" s="25" t="s">
        <v>122</v>
      </c>
      <c r="D27" s="24" t="s">
        <v>69</v>
      </c>
      <c r="E27" s="24" t="s">
        <v>13</v>
      </c>
      <c r="F27" s="24" t="s">
        <v>13</v>
      </c>
      <c r="G27" s="30" t="s">
        <v>13</v>
      </c>
    </row>
    <row r="28" spans="1:7" ht="30" customHeight="1" x14ac:dyDescent="0.2">
      <c r="A28" s="4">
        <v>7</v>
      </c>
      <c r="B28" s="5" t="s">
        <v>273</v>
      </c>
      <c r="C28" s="34" t="s">
        <v>274</v>
      </c>
      <c r="D28" s="5" t="s">
        <v>69</v>
      </c>
      <c r="E28" s="35">
        <v>45.36</v>
      </c>
      <c r="F28" s="36"/>
      <c r="G28" s="37">
        <f>ROUND(E28*F28,2)</f>
        <v>0</v>
      </c>
    </row>
    <row r="29" spans="1:7" ht="30" customHeight="1" x14ac:dyDescent="0.2">
      <c r="A29" s="4"/>
      <c r="B29" s="5" t="s">
        <v>123</v>
      </c>
      <c r="C29" s="34" t="s">
        <v>124</v>
      </c>
      <c r="D29" s="5"/>
      <c r="E29" s="5" t="s">
        <v>13</v>
      </c>
      <c r="F29" s="5" t="s">
        <v>13</v>
      </c>
      <c r="G29" s="6" t="s">
        <v>13</v>
      </c>
    </row>
    <row r="30" spans="1:7" ht="30" customHeight="1" thickBot="1" x14ac:dyDescent="0.25">
      <c r="A30" s="60">
        <v>8</v>
      </c>
      <c r="B30" s="61"/>
      <c r="C30" s="62" t="s">
        <v>125</v>
      </c>
      <c r="D30" s="61" t="s">
        <v>16</v>
      </c>
      <c r="E30" s="63">
        <v>6</v>
      </c>
      <c r="F30" s="64"/>
      <c r="G30" s="65">
        <f>ROUND(E30*F30,2)</f>
        <v>0</v>
      </c>
    </row>
    <row r="31" spans="1:7" ht="30" customHeight="1" thickTop="1" thickBot="1" x14ac:dyDescent="0.25">
      <c r="A31" s="44">
        <v>9</v>
      </c>
      <c r="B31" s="46"/>
      <c r="C31" s="48" t="s">
        <v>126</v>
      </c>
      <c r="D31" s="46" t="s">
        <v>16</v>
      </c>
      <c r="E31" s="50">
        <v>1</v>
      </c>
      <c r="F31" s="52"/>
      <c r="G31" s="54">
        <f>ROUND(E31*F31,2)</f>
        <v>0</v>
      </c>
    </row>
    <row r="32" spans="1:7" ht="30" customHeight="1" thickTop="1" thickBot="1" x14ac:dyDescent="0.25">
      <c r="A32" s="39"/>
      <c r="B32" s="40"/>
      <c r="C32" s="41" t="s">
        <v>264</v>
      </c>
      <c r="D32" s="40"/>
      <c r="E32" s="40"/>
      <c r="F32" s="42"/>
      <c r="G32" s="43">
        <f>SUBTOTAL(9,G7:G31)</f>
        <v>0</v>
      </c>
    </row>
    <row r="33" ht="13.5" thickTop="1" x14ac:dyDescent="0.2"/>
  </sheetData>
  <mergeCells count="7">
    <mergeCell ref="A1:G1"/>
    <mergeCell ref="A2:G2"/>
    <mergeCell ref="A3:G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firstPageNumber="4" orientation="portrait" useFirstPageNumber="1" r:id="rId1"/>
  <headerFooter>
    <oddHeader>&amp;L&amp;8&amp;R&amp;8</oddHeader>
    <oddFooter>&amp;L&amp;8&amp;R&amp;8&amp;P</oddFooter>
  </headerFooter>
  <rowBreaks count="1" manualBreakCount="1">
    <brk id="3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showGridLines="0" showZeros="0" view="pageBreakPreview" zoomScaleNormal="100" zoomScaleSheetLayoutView="100" workbookViewId="0">
      <selection activeCell="H1" sqref="H1:O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6" width="9.7109375" style="1" customWidth="1"/>
    <col min="7" max="7" width="13.7109375" style="1" customWidth="1"/>
    <col min="8" max="16384" width="9.140625" style="1"/>
  </cols>
  <sheetData>
    <row r="1" spans="1:7" ht="54" customHeight="1" thickTop="1" x14ac:dyDescent="0.2">
      <c r="A1" s="107" t="s">
        <v>0</v>
      </c>
      <c r="B1" s="108"/>
      <c r="C1" s="108"/>
      <c r="D1" s="108"/>
      <c r="E1" s="108"/>
      <c r="F1" s="108"/>
      <c r="G1" s="109"/>
    </row>
    <row r="2" spans="1:7" ht="25.5" customHeight="1" x14ac:dyDescent="0.2">
      <c r="A2" s="110" t="s">
        <v>260</v>
      </c>
      <c r="B2" s="111"/>
      <c r="C2" s="111"/>
      <c r="D2" s="111"/>
      <c r="E2" s="111"/>
      <c r="F2" s="111"/>
      <c r="G2" s="112"/>
    </row>
    <row r="3" spans="1:7" ht="27.75" customHeight="1" thickBot="1" x14ac:dyDescent="0.25">
      <c r="A3" s="113" t="s">
        <v>138</v>
      </c>
      <c r="B3" s="114"/>
      <c r="C3" s="114"/>
      <c r="D3" s="114"/>
      <c r="E3" s="114"/>
      <c r="F3" s="114"/>
      <c r="G3" s="115"/>
    </row>
    <row r="4" spans="1:7" ht="33" customHeight="1" thickTop="1" x14ac:dyDescent="0.2">
      <c r="A4" s="116" t="s">
        <v>2</v>
      </c>
      <c r="B4" s="118" t="s">
        <v>3</v>
      </c>
      <c r="C4" s="120" t="s">
        <v>4</v>
      </c>
      <c r="D4" s="120" t="s">
        <v>5</v>
      </c>
      <c r="E4" s="120"/>
      <c r="F4" s="2" t="s">
        <v>8</v>
      </c>
      <c r="G4" s="3" t="s">
        <v>10</v>
      </c>
    </row>
    <row r="5" spans="1:7" ht="33" customHeight="1" x14ac:dyDescent="0.2">
      <c r="A5" s="117"/>
      <c r="B5" s="119"/>
      <c r="C5" s="121"/>
      <c r="D5" s="5" t="s">
        <v>6</v>
      </c>
      <c r="E5" s="5" t="s">
        <v>7</v>
      </c>
      <c r="F5" s="5" t="s">
        <v>9</v>
      </c>
      <c r="G5" s="6" t="s">
        <v>9</v>
      </c>
    </row>
    <row r="6" spans="1:7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2">
        <v>7</v>
      </c>
    </row>
    <row r="7" spans="1:7" ht="30" customHeight="1" thickBot="1" x14ac:dyDescent="0.25">
      <c r="A7" s="8"/>
      <c r="B7" s="10" t="s">
        <v>11</v>
      </c>
      <c r="C7" s="11" t="s">
        <v>12</v>
      </c>
      <c r="D7" s="10"/>
      <c r="E7" s="10" t="s">
        <v>13</v>
      </c>
      <c r="F7" s="10" t="s">
        <v>13</v>
      </c>
      <c r="G7" s="13" t="s">
        <v>13</v>
      </c>
    </row>
    <row r="8" spans="1:7" ht="30" customHeight="1" thickBot="1" x14ac:dyDescent="0.25">
      <c r="A8" s="14"/>
      <c r="B8" s="15" t="s">
        <v>14</v>
      </c>
      <c r="C8" s="16" t="s">
        <v>15</v>
      </c>
      <c r="D8" s="15"/>
      <c r="E8" s="15" t="s">
        <v>13</v>
      </c>
      <c r="F8" s="15" t="s">
        <v>13</v>
      </c>
      <c r="G8" s="17" t="s">
        <v>13</v>
      </c>
    </row>
    <row r="9" spans="1:7" ht="30" customHeight="1" thickBot="1" x14ac:dyDescent="0.25">
      <c r="A9" s="18">
        <v>1</v>
      </c>
      <c r="B9" s="19"/>
      <c r="C9" s="20" t="s">
        <v>15</v>
      </c>
      <c r="D9" s="19" t="s">
        <v>16</v>
      </c>
      <c r="E9" s="21">
        <v>1</v>
      </c>
      <c r="F9" s="22"/>
      <c r="G9" s="29">
        <f>ROUND(E9*F9,2)</f>
        <v>0</v>
      </c>
    </row>
    <row r="10" spans="1:7" ht="30" customHeight="1" thickBot="1" x14ac:dyDescent="0.25">
      <c r="A10" s="8"/>
      <c r="B10" s="10" t="s">
        <v>17</v>
      </c>
      <c r="C10" s="11" t="s">
        <v>18</v>
      </c>
      <c r="D10" s="10"/>
      <c r="E10" s="10" t="s">
        <v>13</v>
      </c>
      <c r="F10" s="10" t="s">
        <v>13</v>
      </c>
      <c r="G10" s="13" t="s">
        <v>13</v>
      </c>
    </row>
    <row r="11" spans="1:7" ht="30" customHeight="1" thickBot="1" x14ac:dyDescent="0.25">
      <c r="A11" s="14"/>
      <c r="B11" s="15" t="s">
        <v>19</v>
      </c>
      <c r="C11" s="16" t="s">
        <v>20</v>
      </c>
      <c r="D11" s="15"/>
      <c r="E11" s="15" t="s">
        <v>13</v>
      </c>
      <c r="F11" s="15" t="s">
        <v>13</v>
      </c>
      <c r="G11" s="17" t="s">
        <v>13</v>
      </c>
    </row>
    <row r="12" spans="1:7" ht="30" customHeight="1" x14ac:dyDescent="0.2">
      <c r="A12" s="23"/>
      <c r="B12" s="24" t="s">
        <v>21</v>
      </c>
      <c r="C12" s="25" t="s">
        <v>22</v>
      </c>
      <c r="D12" s="24"/>
      <c r="E12" s="24" t="s">
        <v>13</v>
      </c>
      <c r="F12" s="24" t="s">
        <v>13</v>
      </c>
      <c r="G12" s="30" t="s">
        <v>13</v>
      </c>
    </row>
    <row r="13" spans="1:7" ht="30" customHeight="1" x14ac:dyDescent="0.2">
      <c r="A13" s="4">
        <v>2</v>
      </c>
      <c r="B13" s="5"/>
      <c r="C13" s="34" t="s">
        <v>23</v>
      </c>
      <c r="D13" s="5" t="s">
        <v>24</v>
      </c>
      <c r="E13" s="35">
        <v>294.22899999999998</v>
      </c>
      <c r="F13" s="36"/>
      <c r="G13" s="37">
        <f>ROUND(E13*F13,2)</f>
        <v>0</v>
      </c>
    </row>
    <row r="14" spans="1:7" ht="30" customHeight="1" x14ac:dyDescent="0.2">
      <c r="A14" s="4"/>
      <c r="B14" s="5" t="s">
        <v>25</v>
      </c>
      <c r="C14" s="34" t="s">
        <v>26</v>
      </c>
      <c r="D14" s="5"/>
      <c r="E14" s="5" t="s">
        <v>13</v>
      </c>
      <c r="F14" s="5" t="s">
        <v>13</v>
      </c>
      <c r="G14" s="6" t="s">
        <v>13</v>
      </c>
    </row>
    <row r="15" spans="1:7" ht="30" customHeight="1" x14ac:dyDescent="0.2">
      <c r="A15" s="4">
        <v>3</v>
      </c>
      <c r="B15" s="5"/>
      <c r="C15" s="34" t="s">
        <v>27</v>
      </c>
      <c r="D15" s="5" t="s">
        <v>24</v>
      </c>
      <c r="E15" s="35">
        <v>319.32</v>
      </c>
      <c r="F15" s="36"/>
      <c r="G15" s="37">
        <f>ROUND(E15*F15,2)</f>
        <v>0</v>
      </c>
    </row>
    <row r="16" spans="1:7" ht="30" customHeight="1" x14ac:dyDescent="0.2">
      <c r="A16" s="4">
        <v>4</v>
      </c>
      <c r="B16" s="5"/>
      <c r="C16" s="34" t="s">
        <v>29</v>
      </c>
      <c r="D16" s="5" t="s">
        <v>24</v>
      </c>
      <c r="E16" s="35">
        <v>35.880000000000003</v>
      </c>
      <c r="F16" s="36"/>
      <c r="G16" s="37">
        <f>ROUND(E16*F16,2)</f>
        <v>0</v>
      </c>
    </row>
    <row r="17" spans="1:7" ht="30" customHeight="1" thickBot="1" x14ac:dyDescent="0.25">
      <c r="A17" s="7">
        <v>5</v>
      </c>
      <c r="B17" s="9" t="s">
        <v>30</v>
      </c>
      <c r="C17" s="31" t="s">
        <v>31</v>
      </c>
      <c r="D17" s="9" t="s">
        <v>24</v>
      </c>
      <c r="E17" s="32">
        <v>45.222999999999999</v>
      </c>
      <c r="F17" s="33"/>
      <c r="G17" s="38">
        <f>ROUND(E17*F17,2)</f>
        <v>0</v>
      </c>
    </row>
    <row r="18" spans="1:7" ht="30" customHeight="1" thickBot="1" x14ac:dyDescent="0.25">
      <c r="A18" s="8"/>
      <c r="B18" s="10" t="s">
        <v>32</v>
      </c>
      <c r="C18" s="11" t="s">
        <v>33</v>
      </c>
      <c r="D18" s="10"/>
      <c r="E18" s="10" t="s">
        <v>13</v>
      </c>
      <c r="F18" s="10" t="s">
        <v>13</v>
      </c>
      <c r="G18" s="13" t="s">
        <v>13</v>
      </c>
    </row>
    <row r="19" spans="1:7" ht="30" customHeight="1" thickBot="1" x14ac:dyDescent="0.25">
      <c r="A19" s="14"/>
      <c r="B19" s="15" t="s">
        <v>34</v>
      </c>
      <c r="C19" s="16" t="s">
        <v>35</v>
      </c>
      <c r="D19" s="15"/>
      <c r="E19" s="15" t="s">
        <v>13</v>
      </c>
      <c r="F19" s="15" t="s">
        <v>13</v>
      </c>
      <c r="G19" s="17" t="s">
        <v>13</v>
      </c>
    </row>
    <row r="20" spans="1:7" ht="30" customHeight="1" x14ac:dyDescent="0.2">
      <c r="A20" s="23"/>
      <c r="B20" s="24" t="s">
        <v>36</v>
      </c>
      <c r="C20" s="25" t="s">
        <v>37</v>
      </c>
      <c r="D20" s="24"/>
      <c r="E20" s="24" t="s">
        <v>13</v>
      </c>
      <c r="F20" s="24" t="s">
        <v>13</v>
      </c>
      <c r="G20" s="30" t="s">
        <v>13</v>
      </c>
    </row>
    <row r="21" spans="1:7" ht="30" customHeight="1" thickBot="1" x14ac:dyDescent="0.25">
      <c r="A21" s="7">
        <v>6</v>
      </c>
      <c r="B21" s="9"/>
      <c r="C21" s="31" t="s">
        <v>38</v>
      </c>
      <c r="D21" s="9" t="s">
        <v>39</v>
      </c>
      <c r="E21" s="32">
        <v>17694</v>
      </c>
      <c r="F21" s="33"/>
      <c r="G21" s="38">
        <f>ROUND(E21*F21,2)</f>
        <v>0</v>
      </c>
    </row>
    <row r="22" spans="1:7" ht="30" customHeight="1" thickBot="1" x14ac:dyDescent="0.25">
      <c r="A22" s="8"/>
      <c r="B22" s="10" t="s">
        <v>40</v>
      </c>
      <c r="C22" s="11" t="s">
        <v>41</v>
      </c>
      <c r="D22" s="10"/>
      <c r="E22" s="10" t="s">
        <v>13</v>
      </c>
      <c r="F22" s="10" t="s">
        <v>13</v>
      </c>
      <c r="G22" s="13" t="s">
        <v>13</v>
      </c>
    </row>
    <row r="23" spans="1:7" ht="30" customHeight="1" thickBot="1" x14ac:dyDescent="0.25">
      <c r="A23" s="14"/>
      <c r="B23" s="15" t="s">
        <v>42</v>
      </c>
      <c r="C23" s="16" t="s">
        <v>43</v>
      </c>
      <c r="D23" s="15"/>
      <c r="E23" s="15" t="s">
        <v>13</v>
      </c>
      <c r="F23" s="15" t="s">
        <v>13</v>
      </c>
      <c r="G23" s="17" t="s">
        <v>13</v>
      </c>
    </row>
    <row r="24" spans="1:7" ht="30" customHeight="1" x14ac:dyDescent="0.2">
      <c r="A24" s="23">
        <v>7</v>
      </c>
      <c r="B24" s="24"/>
      <c r="C24" s="25" t="s">
        <v>44</v>
      </c>
      <c r="D24" s="24" t="s">
        <v>24</v>
      </c>
      <c r="E24" s="26">
        <v>34.200000000000003</v>
      </c>
      <c r="F24" s="36"/>
      <c r="G24" s="28">
        <f>ROUND(E24*F24,2)</f>
        <v>0</v>
      </c>
    </row>
    <row r="25" spans="1:7" ht="30" customHeight="1" x14ac:dyDescent="0.2">
      <c r="A25" s="4">
        <v>8</v>
      </c>
      <c r="B25" s="5"/>
      <c r="C25" s="34" t="s">
        <v>139</v>
      </c>
      <c r="D25" s="5" t="s">
        <v>24</v>
      </c>
      <c r="E25" s="35">
        <v>65.5</v>
      </c>
      <c r="F25" s="36"/>
      <c r="G25" s="37">
        <f>ROUND(E25*F25,2)</f>
        <v>0</v>
      </c>
    </row>
    <row r="26" spans="1:7" ht="30" customHeight="1" x14ac:dyDescent="0.2">
      <c r="A26" s="4">
        <v>9</v>
      </c>
      <c r="B26" s="5"/>
      <c r="C26" s="34" t="s">
        <v>46</v>
      </c>
      <c r="D26" s="5" t="s">
        <v>24</v>
      </c>
      <c r="E26" s="35">
        <v>7.6</v>
      </c>
      <c r="F26" s="36"/>
      <c r="G26" s="37">
        <f>ROUND(E26*F26,2)</f>
        <v>0</v>
      </c>
    </row>
    <row r="27" spans="1:7" ht="30" customHeight="1" thickBot="1" x14ac:dyDescent="0.25">
      <c r="A27" s="7">
        <v>10</v>
      </c>
      <c r="B27" s="9"/>
      <c r="C27" s="31" t="s">
        <v>47</v>
      </c>
      <c r="D27" s="9" t="s">
        <v>24</v>
      </c>
      <c r="E27" s="32">
        <v>1.84</v>
      </c>
      <c r="F27" s="33"/>
      <c r="G27" s="38">
        <f>ROUND(E27*F27,2)</f>
        <v>0</v>
      </c>
    </row>
    <row r="28" spans="1:7" ht="30" customHeight="1" thickBot="1" x14ac:dyDescent="0.25">
      <c r="A28" s="14"/>
      <c r="B28" s="15" t="s">
        <v>48</v>
      </c>
      <c r="C28" s="16" t="s">
        <v>49</v>
      </c>
      <c r="D28" s="15"/>
      <c r="E28" s="15" t="s">
        <v>13</v>
      </c>
      <c r="F28" s="15" t="s">
        <v>13</v>
      </c>
      <c r="G28" s="17" t="s">
        <v>13</v>
      </c>
    </row>
    <row r="29" spans="1:7" ht="30" customHeight="1" x14ac:dyDescent="0.2">
      <c r="A29" s="23">
        <v>11</v>
      </c>
      <c r="B29" s="24"/>
      <c r="C29" s="25" t="s">
        <v>50</v>
      </c>
      <c r="D29" s="24" t="s">
        <v>24</v>
      </c>
      <c r="E29" s="26">
        <v>24.084599999999998</v>
      </c>
      <c r="F29" s="27"/>
      <c r="G29" s="28">
        <f>ROUND(E29*F29,2)</f>
        <v>0</v>
      </c>
    </row>
    <row r="30" spans="1:7" ht="30" customHeight="1" thickBot="1" x14ac:dyDescent="0.25">
      <c r="A30" s="60">
        <v>12</v>
      </c>
      <c r="B30" s="61"/>
      <c r="C30" s="62" t="s">
        <v>51</v>
      </c>
      <c r="D30" s="61" t="s">
        <v>24</v>
      </c>
      <c r="E30" s="63">
        <v>4.8</v>
      </c>
      <c r="F30" s="64"/>
      <c r="G30" s="65">
        <f>ROUND(E30*F30,2)</f>
        <v>0</v>
      </c>
    </row>
    <row r="31" spans="1:7" ht="30" customHeight="1" thickTop="1" thickBot="1" x14ac:dyDescent="0.25">
      <c r="A31" s="66"/>
      <c r="B31" s="67" t="s">
        <v>52</v>
      </c>
      <c r="C31" s="68" t="s">
        <v>53</v>
      </c>
      <c r="D31" s="67"/>
      <c r="E31" s="67" t="s">
        <v>13</v>
      </c>
      <c r="F31" s="67" t="s">
        <v>13</v>
      </c>
      <c r="G31" s="69" t="s">
        <v>13</v>
      </c>
    </row>
    <row r="32" spans="1:7" ht="30" customHeight="1" thickBot="1" x14ac:dyDescent="0.25">
      <c r="A32" s="18">
        <v>13</v>
      </c>
      <c r="B32" s="19" t="s">
        <v>54</v>
      </c>
      <c r="C32" s="20" t="s">
        <v>55</v>
      </c>
      <c r="D32" s="19" t="s">
        <v>56</v>
      </c>
      <c r="E32" s="21">
        <v>19.7</v>
      </c>
      <c r="F32" s="22"/>
      <c r="G32" s="29">
        <f>ROUND(E32*F32,2)</f>
        <v>0</v>
      </c>
    </row>
    <row r="33" spans="1:7" ht="30" customHeight="1" thickBot="1" x14ac:dyDescent="0.25">
      <c r="A33" s="14"/>
      <c r="B33" s="15" t="s">
        <v>57</v>
      </c>
      <c r="C33" s="16" t="s">
        <v>58</v>
      </c>
      <c r="D33" s="15"/>
      <c r="E33" s="15" t="s">
        <v>13</v>
      </c>
      <c r="F33" s="15" t="s">
        <v>13</v>
      </c>
      <c r="G33" s="17" t="s">
        <v>13</v>
      </c>
    </row>
    <row r="34" spans="1:7" ht="30" customHeight="1" x14ac:dyDescent="0.2">
      <c r="A34" s="23">
        <v>14</v>
      </c>
      <c r="B34" s="24" t="s">
        <v>59</v>
      </c>
      <c r="C34" s="25" t="s">
        <v>60</v>
      </c>
      <c r="D34" s="24" t="s">
        <v>16</v>
      </c>
      <c r="E34" s="26">
        <v>6</v>
      </c>
      <c r="F34" s="27"/>
      <c r="G34" s="28">
        <f>ROUND(E34*F34,2)</f>
        <v>0</v>
      </c>
    </row>
    <row r="35" spans="1:7" ht="30" customHeight="1" x14ac:dyDescent="0.2">
      <c r="A35" s="4"/>
      <c r="B35" s="5" t="s">
        <v>61</v>
      </c>
      <c r="C35" s="34" t="s">
        <v>62</v>
      </c>
      <c r="D35" s="5"/>
      <c r="E35" s="5" t="s">
        <v>13</v>
      </c>
      <c r="F35" s="5" t="s">
        <v>13</v>
      </c>
      <c r="G35" s="6" t="s">
        <v>13</v>
      </c>
    </row>
    <row r="36" spans="1:7" ht="30" customHeight="1" x14ac:dyDescent="0.2">
      <c r="A36" s="4">
        <v>15</v>
      </c>
      <c r="B36" s="5"/>
      <c r="C36" s="34" t="s">
        <v>63</v>
      </c>
      <c r="D36" s="5" t="s">
        <v>56</v>
      </c>
      <c r="E36" s="35">
        <v>5.4</v>
      </c>
      <c r="F36" s="36"/>
      <c r="G36" s="37">
        <f>ROUND(E36*F36,2)</f>
        <v>0</v>
      </c>
    </row>
    <row r="37" spans="1:7" ht="30" customHeight="1" thickBot="1" x14ac:dyDescent="0.25">
      <c r="A37" s="7">
        <v>16</v>
      </c>
      <c r="B37" s="9"/>
      <c r="C37" s="31" t="s">
        <v>64</v>
      </c>
      <c r="D37" s="9" t="s">
        <v>56</v>
      </c>
      <c r="E37" s="32">
        <v>6.6</v>
      </c>
      <c r="F37" s="33"/>
      <c r="G37" s="38">
        <f>ROUND(E37*F37,2)</f>
        <v>0</v>
      </c>
    </row>
    <row r="38" spans="1:7" ht="30" customHeight="1" thickBot="1" x14ac:dyDescent="0.25">
      <c r="A38" s="14"/>
      <c r="B38" s="15" t="s">
        <v>65</v>
      </c>
      <c r="C38" s="16" t="s">
        <v>66</v>
      </c>
      <c r="D38" s="15"/>
      <c r="E38" s="15" t="s">
        <v>13</v>
      </c>
      <c r="F38" s="15" t="s">
        <v>13</v>
      </c>
      <c r="G38" s="17" t="s">
        <v>13</v>
      </c>
    </row>
    <row r="39" spans="1:7" ht="30" customHeight="1" thickBot="1" x14ac:dyDescent="0.25">
      <c r="A39" s="18">
        <v>17</v>
      </c>
      <c r="B39" s="19" t="s">
        <v>67</v>
      </c>
      <c r="C39" s="20" t="s">
        <v>68</v>
      </c>
      <c r="D39" s="19" t="s">
        <v>69</v>
      </c>
      <c r="E39" s="21">
        <v>16.82</v>
      </c>
      <c r="F39" s="22"/>
      <c r="G39" s="29">
        <f>ROUND(E39*F39,2)</f>
        <v>0</v>
      </c>
    </row>
    <row r="40" spans="1:7" ht="30" customHeight="1" thickBot="1" x14ac:dyDescent="0.25">
      <c r="A40" s="8"/>
      <c r="B40" s="10" t="s">
        <v>70</v>
      </c>
      <c r="C40" s="11" t="s">
        <v>71</v>
      </c>
      <c r="D40" s="10"/>
      <c r="E40" s="10" t="s">
        <v>13</v>
      </c>
      <c r="F40" s="10" t="s">
        <v>13</v>
      </c>
      <c r="G40" s="13" t="s">
        <v>13</v>
      </c>
    </row>
    <row r="41" spans="1:7" ht="30" customHeight="1" x14ac:dyDescent="0.2">
      <c r="A41" s="23"/>
      <c r="B41" s="24" t="s">
        <v>72</v>
      </c>
      <c r="C41" s="25" t="s">
        <v>73</v>
      </c>
      <c r="D41" s="24"/>
      <c r="E41" s="24" t="s">
        <v>13</v>
      </c>
      <c r="F41" s="24" t="s">
        <v>13</v>
      </c>
      <c r="G41" s="30" t="s">
        <v>13</v>
      </c>
    </row>
    <row r="42" spans="1:7" ht="30" customHeight="1" x14ac:dyDescent="0.2">
      <c r="A42" s="4">
        <v>18</v>
      </c>
      <c r="B42" s="5"/>
      <c r="C42" s="34" t="s">
        <v>74</v>
      </c>
      <c r="D42" s="5" t="s">
        <v>69</v>
      </c>
      <c r="E42" s="35">
        <v>419.786</v>
      </c>
      <c r="F42" s="36"/>
      <c r="G42" s="37">
        <f>ROUND(E42*F42,2)</f>
        <v>0</v>
      </c>
    </row>
    <row r="43" spans="1:7" ht="30" customHeight="1" x14ac:dyDescent="0.2">
      <c r="A43" s="4"/>
      <c r="B43" s="5" t="s">
        <v>75</v>
      </c>
      <c r="C43" s="34" t="s">
        <v>76</v>
      </c>
      <c r="D43" s="5"/>
      <c r="E43" s="5" t="s">
        <v>13</v>
      </c>
      <c r="F43" s="5" t="s">
        <v>13</v>
      </c>
      <c r="G43" s="6" t="s">
        <v>13</v>
      </c>
    </row>
    <row r="44" spans="1:7" ht="30" customHeight="1" thickBot="1" x14ac:dyDescent="0.25">
      <c r="A44" s="7">
        <v>19</v>
      </c>
      <c r="B44" s="9"/>
      <c r="C44" s="31" t="s">
        <v>77</v>
      </c>
      <c r="D44" s="9" t="s">
        <v>69</v>
      </c>
      <c r="E44" s="32">
        <v>182.499</v>
      </c>
      <c r="F44" s="33"/>
      <c r="G44" s="38">
        <f>ROUND(E44*F44,2)</f>
        <v>0</v>
      </c>
    </row>
    <row r="45" spans="1:7" ht="30" customHeight="1" thickBot="1" x14ac:dyDescent="0.25">
      <c r="A45" s="14"/>
      <c r="B45" s="15" t="s">
        <v>78</v>
      </c>
      <c r="C45" s="16" t="s">
        <v>79</v>
      </c>
      <c r="D45" s="15"/>
      <c r="E45" s="15" t="s">
        <v>13</v>
      </c>
      <c r="F45" s="15" t="s">
        <v>13</v>
      </c>
      <c r="G45" s="17" t="s">
        <v>13</v>
      </c>
    </row>
    <row r="46" spans="1:7" ht="30" customHeight="1" x14ac:dyDescent="0.2">
      <c r="A46" s="23">
        <v>20</v>
      </c>
      <c r="B46" s="24" t="s">
        <v>80</v>
      </c>
      <c r="C46" s="25" t="s">
        <v>81</v>
      </c>
      <c r="D46" s="24" t="s">
        <v>69</v>
      </c>
      <c r="E46" s="26">
        <v>33.6</v>
      </c>
      <c r="F46" s="27"/>
      <c r="G46" s="28">
        <f>ROUND(E46*F46,2)</f>
        <v>0</v>
      </c>
    </row>
    <row r="47" spans="1:7" ht="30" customHeight="1" x14ac:dyDescent="0.2">
      <c r="A47" s="4">
        <v>21</v>
      </c>
      <c r="B47" s="5" t="s">
        <v>82</v>
      </c>
      <c r="C47" s="34" t="s">
        <v>83</v>
      </c>
      <c r="D47" s="5" t="s">
        <v>69</v>
      </c>
      <c r="E47" s="35">
        <v>34.1</v>
      </c>
      <c r="F47" s="36"/>
      <c r="G47" s="37">
        <f>ROUND(E47*F47,2)</f>
        <v>0</v>
      </c>
    </row>
    <row r="48" spans="1:7" ht="30" customHeight="1" thickBot="1" x14ac:dyDescent="0.25">
      <c r="A48" s="7">
        <v>22</v>
      </c>
      <c r="B48" s="9" t="s">
        <v>84</v>
      </c>
      <c r="C48" s="31" t="s">
        <v>85</v>
      </c>
      <c r="D48" s="9" t="s">
        <v>69</v>
      </c>
      <c r="E48" s="32">
        <v>33.6</v>
      </c>
      <c r="F48" s="33"/>
      <c r="G48" s="38">
        <f>ROUND(E48*F48,2)</f>
        <v>0</v>
      </c>
    </row>
    <row r="49" spans="1:7" ht="30" customHeight="1" thickBot="1" x14ac:dyDescent="0.25">
      <c r="A49" s="8"/>
      <c r="B49" s="10" t="s">
        <v>86</v>
      </c>
      <c r="C49" s="11" t="s">
        <v>87</v>
      </c>
      <c r="D49" s="10"/>
      <c r="E49" s="10" t="s">
        <v>13</v>
      </c>
      <c r="F49" s="10" t="s">
        <v>13</v>
      </c>
      <c r="G49" s="13" t="s">
        <v>13</v>
      </c>
    </row>
    <row r="50" spans="1:7" ht="30" customHeight="1" thickBot="1" x14ac:dyDescent="0.25">
      <c r="A50" s="14"/>
      <c r="B50" s="15" t="s">
        <v>88</v>
      </c>
      <c r="C50" s="16" t="s">
        <v>89</v>
      </c>
      <c r="D50" s="15"/>
      <c r="E50" s="15" t="s">
        <v>13</v>
      </c>
      <c r="F50" s="15" t="s">
        <v>13</v>
      </c>
      <c r="G50" s="17" t="s">
        <v>13</v>
      </c>
    </row>
    <row r="51" spans="1:7" ht="30" customHeight="1" thickBot="1" x14ac:dyDescent="0.25">
      <c r="A51" s="18">
        <v>23</v>
      </c>
      <c r="B51" s="19" t="s">
        <v>90</v>
      </c>
      <c r="C51" s="20" t="s">
        <v>91</v>
      </c>
      <c r="D51" s="19" t="s">
        <v>56</v>
      </c>
      <c r="E51" s="21">
        <v>42.1</v>
      </c>
      <c r="F51" s="22"/>
      <c r="G51" s="29">
        <f>ROUND(E51*F51,2)</f>
        <v>0</v>
      </c>
    </row>
    <row r="52" spans="1:7" ht="30" customHeight="1" thickBot="1" x14ac:dyDescent="0.25">
      <c r="A52" s="8"/>
      <c r="B52" s="10" t="s">
        <v>92</v>
      </c>
      <c r="C52" s="11" t="s">
        <v>93</v>
      </c>
      <c r="D52" s="10"/>
      <c r="E52" s="10" t="s">
        <v>13</v>
      </c>
      <c r="F52" s="10" t="s">
        <v>13</v>
      </c>
      <c r="G52" s="13" t="s">
        <v>13</v>
      </c>
    </row>
    <row r="53" spans="1:7" ht="30" customHeight="1" thickBot="1" x14ac:dyDescent="0.25">
      <c r="A53" s="14"/>
      <c r="B53" s="15" t="s">
        <v>94</v>
      </c>
      <c r="C53" s="16" t="s">
        <v>95</v>
      </c>
      <c r="D53" s="15"/>
      <c r="E53" s="15" t="s">
        <v>13</v>
      </c>
      <c r="F53" s="15" t="s">
        <v>13</v>
      </c>
      <c r="G53" s="17" t="s">
        <v>13</v>
      </c>
    </row>
    <row r="54" spans="1:7" ht="30" customHeight="1" thickBot="1" x14ac:dyDescent="0.25">
      <c r="A54" s="45">
        <v>24</v>
      </c>
      <c r="B54" s="47" t="s">
        <v>96</v>
      </c>
      <c r="C54" s="49" t="s">
        <v>97</v>
      </c>
      <c r="D54" s="47" t="s">
        <v>69</v>
      </c>
      <c r="E54" s="51">
        <v>147</v>
      </c>
      <c r="F54" s="22"/>
      <c r="G54" s="55">
        <f>ROUND(E54*F54,2)</f>
        <v>0</v>
      </c>
    </row>
    <row r="55" spans="1:7" ht="30" customHeight="1" thickTop="1" thickBot="1" x14ac:dyDescent="0.25">
      <c r="A55" s="56"/>
      <c r="B55" s="57" t="s">
        <v>98</v>
      </c>
      <c r="C55" s="58" t="s">
        <v>99</v>
      </c>
      <c r="D55" s="57"/>
      <c r="E55" s="57" t="s">
        <v>13</v>
      </c>
      <c r="F55" s="57" t="s">
        <v>13</v>
      </c>
      <c r="G55" s="59" t="s">
        <v>13</v>
      </c>
    </row>
    <row r="56" spans="1:7" ht="30" customHeight="1" thickBot="1" x14ac:dyDescent="0.25">
      <c r="A56" s="14"/>
      <c r="B56" s="15" t="s">
        <v>100</v>
      </c>
      <c r="C56" s="16" t="s">
        <v>101</v>
      </c>
      <c r="D56" s="15"/>
      <c r="E56" s="15" t="s">
        <v>13</v>
      </c>
      <c r="F56" s="15" t="s">
        <v>13</v>
      </c>
      <c r="G56" s="17" t="s">
        <v>13</v>
      </c>
    </row>
    <row r="57" spans="1:7" ht="30" customHeight="1" x14ac:dyDescent="0.2">
      <c r="A57" s="23"/>
      <c r="B57" s="24" t="s">
        <v>102</v>
      </c>
      <c r="C57" s="25" t="s">
        <v>103</v>
      </c>
      <c r="D57" s="24"/>
      <c r="E57" s="24" t="s">
        <v>13</v>
      </c>
      <c r="F57" s="24" t="s">
        <v>13</v>
      </c>
      <c r="G57" s="30" t="s">
        <v>13</v>
      </c>
    </row>
    <row r="58" spans="1:7" ht="30" customHeight="1" x14ac:dyDescent="0.2">
      <c r="A58" s="4">
        <v>25</v>
      </c>
      <c r="B58" s="5"/>
      <c r="C58" s="34" t="s">
        <v>104</v>
      </c>
      <c r="D58" s="5" t="s">
        <v>56</v>
      </c>
      <c r="E58" s="35">
        <v>7.6</v>
      </c>
      <c r="F58" s="36"/>
      <c r="G58" s="37">
        <f>ROUND(E58*F58,2)</f>
        <v>0</v>
      </c>
    </row>
    <row r="59" spans="1:7" ht="30" customHeight="1" x14ac:dyDescent="0.2">
      <c r="A59" s="4">
        <v>26</v>
      </c>
      <c r="B59" s="5"/>
      <c r="C59" s="34" t="s">
        <v>105</v>
      </c>
      <c r="D59" s="5" t="s">
        <v>56</v>
      </c>
      <c r="E59" s="35">
        <v>6</v>
      </c>
      <c r="F59" s="36"/>
      <c r="G59" s="37">
        <f>ROUND(E59*F59,2)</f>
        <v>0</v>
      </c>
    </row>
    <row r="60" spans="1:7" ht="30" customHeight="1" x14ac:dyDescent="0.2">
      <c r="A60" s="4"/>
      <c r="B60" s="5" t="s">
        <v>106</v>
      </c>
      <c r="C60" s="34" t="s">
        <v>107</v>
      </c>
      <c r="D60" s="5"/>
      <c r="E60" s="5" t="s">
        <v>13</v>
      </c>
      <c r="F60" s="5" t="s">
        <v>13</v>
      </c>
      <c r="G60" s="6" t="s">
        <v>13</v>
      </c>
    </row>
    <row r="61" spans="1:7" ht="30" customHeight="1" x14ac:dyDescent="0.2">
      <c r="A61" s="4">
        <v>27</v>
      </c>
      <c r="B61" s="5"/>
      <c r="C61" s="34" t="s">
        <v>108</v>
      </c>
      <c r="D61" s="5" t="s">
        <v>56</v>
      </c>
      <c r="E61" s="35">
        <v>3.8</v>
      </c>
      <c r="F61" s="36"/>
      <c r="G61" s="37">
        <f>ROUND(E61*F61,2)</f>
        <v>0</v>
      </c>
    </row>
    <row r="62" spans="1:7" ht="30" customHeight="1" x14ac:dyDescent="0.2">
      <c r="A62" s="4"/>
      <c r="B62" s="5" t="s">
        <v>109</v>
      </c>
      <c r="C62" s="34" t="s">
        <v>110</v>
      </c>
      <c r="D62" s="5"/>
      <c r="E62" s="5" t="s">
        <v>13</v>
      </c>
      <c r="F62" s="5" t="s">
        <v>13</v>
      </c>
      <c r="G62" s="6" t="s">
        <v>13</v>
      </c>
    </row>
    <row r="63" spans="1:7" ht="30" customHeight="1" thickBot="1" x14ac:dyDescent="0.25">
      <c r="A63" s="7">
        <v>28</v>
      </c>
      <c r="B63" s="9"/>
      <c r="C63" s="31" t="s">
        <v>111</v>
      </c>
      <c r="D63" s="9" t="s">
        <v>56</v>
      </c>
      <c r="E63" s="32">
        <v>20</v>
      </c>
      <c r="F63" s="33"/>
      <c r="G63" s="38">
        <f>ROUND(E63*F63,2)</f>
        <v>0</v>
      </c>
    </row>
    <row r="64" spans="1:7" ht="30" customHeight="1" thickBot="1" x14ac:dyDescent="0.25">
      <c r="A64" s="8"/>
      <c r="B64" s="10" t="s">
        <v>112</v>
      </c>
      <c r="C64" s="11" t="s">
        <v>113</v>
      </c>
      <c r="D64" s="10"/>
      <c r="E64" s="10" t="s">
        <v>13</v>
      </c>
      <c r="F64" s="10" t="s">
        <v>13</v>
      </c>
      <c r="G64" s="13" t="s">
        <v>13</v>
      </c>
    </row>
    <row r="65" spans="1:7" ht="30" customHeight="1" thickBot="1" x14ac:dyDescent="0.25">
      <c r="A65" s="14"/>
      <c r="B65" s="15" t="s">
        <v>114</v>
      </c>
      <c r="C65" s="16" t="s">
        <v>115</v>
      </c>
      <c r="D65" s="15"/>
      <c r="E65" s="15" t="s">
        <v>13</v>
      </c>
      <c r="F65" s="15" t="s">
        <v>13</v>
      </c>
      <c r="G65" s="17" t="s">
        <v>13</v>
      </c>
    </row>
    <row r="66" spans="1:7" ht="30" customHeight="1" x14ac:dyDescent="0.2">
      <c r="A66" s="23"/>
      <c r="B66" s="24" t="s">
        <v>116</v>
      </c>
      <c r="C66" s="25" t="s">
        <v>117</v>
      </c>
      <c r="D66" s="24"/>
      <c r="E66" s="24" t="s">
        <v>13</v>
      </c>
      <c r="F66" s="24" t="s">
        <v>13</v>
      </c>
      <c r="G66" s="30" t="s">
        <v>13</v>
      </c>
    </row>
    <row r="67" spans="1:7" ht="30" customHeight="1" x14ac:dyDescent="0.2">
      <c r="A67" s="4">
        <v>29</v>
      </c>
      <c r="B67" s="5"/>
      <c r="C67" s="34" t="s">
        <v>118</v>
      </c>
      <c r="D67" s="5" t="s">
        <v>56</v>
      </c>
      <c r="E67" s="35">
        <v>12.98</v>
      </c>
      <c r="F67" s="36"/>
      <c r="G67" s="37">
        <f>ROUND(E67*F67,2)</f>
        <v>0</v>
      </c>
    </row>
    <row r="68" spans="1:7" ht="30" customHeight="1" x14ac:dyDescent="0.2">
      <c r="A68" s="4">
        <v>30</v>
      </c>
      <c r="B68" s="5"/>
      <c r="C68" s="34" t="s">
        <v>119</v>
      </c>
      <c r="D68" s="5" t="s">
        <v>56</v>
      </c>
      <c r="E68" s="35">
        <v>6.49</v>
      </c>
      <c r="F68" s="36"/>
      <c r="G68" s="37">
        <f>ROUND(E68*F68,2)</f>
        <v>0</v>
      </c>
    </row>
    <row r="69" spans="1:7" ht="30" customHeight="1" x14ac:dyDescent="0.2">
      <c r="A69" s="4">
        <v>31</v>
      </c>
      <c r="B69" s="5"/>
      <c r="C69" s="34" t="s">
        <v>120</v>
      </c>
      <c r="D69" s="5" t="s">
        <v>56</v>
      </c>
      <c r="E69" s="35">
        <v>6.49</v>
      </c>
      <c r="F69" s="36"/>
      <c r="G69" s="37">
        <f>ROUND(E69*F69,2)</f>
        <v>0</v>
      </c>
    </row>
    <row r="70" spans="1:7" ht="30" customHeight="1" x14ac:dyDescent="0.2">
      <c r="A70" s="4"/>
      <c r="B70" s="5" t="s">
        <v>121</v>
      </c>
      <c r="C70" s="34" t="s">
        <v>122</v>
      </c>
      <c r="D70" s="5" t="s">
        <v>69</v>
      </c>
      <c r="E70" s="5" t="s">
        <v>13</v>
      </c>
      <c r="F70" s="5" t="s">
        <v>13</v>
      </c>
      <c r="G70" s="6" t="s">
        <v>13</v>
      </c>
    </row>
    <row r="71" spans="1:7" ht="30" customHeight="1" x14ac:dyDescent="0.2">
      <c r="A71" s="4">
        <v>32</v>
      </c>
      <c r="B71" s="5" t="s">
        <v>271</v>
      </c>
      <c r="C71" s="34" t="s">
        <v>272</v>
      </c>
      <c r="D71" s="5" t="s">
        <v>69</v>
      </c>
      <c r="E71" s="35">
        <v>28.463999999999999</v>
      </c>
      <c r="F71" s="36"/>
      <c r="G71" s="37">
        <f>ROUND(E71*F71,2)</f>
        <v>0</v>
      </c>
    </row>
    <row r="72" spans="1:7" ht="30" customHeight="1" x14ac:dyDescent="0.2">
      <c r="A72" s="4"/>
      <c r="B72" s="5" t="s">
        <v>123</v>
      </c>
      <c r="C72" s="34" t="s">
        <v>124</v>
      </c>
      <c r="D72" s="5"/>
      <c r="E72" s="5" t="s">
        <v>13</v>
      </c>
      <c r="F72" s="5" t="s">
        <v>13</v>
      </c>
      <c r="G72" s="6" t="s">
        <v>13</v>
      </c>
    </row>
    <row r="73" spans="1:7" ht="30" customHeight="1" x14ac:dyDescent="0.2">
      <c r="A73" s="4">
        <v>33</v>
      </c>
      <c r="B73" s="5"/>
      <c r="C73" s="34" t="s">
        <v>125</v>
      </c>
      <c r="D73" s="5" t="s">
        <v>16</v>
      </c>
      <c r="E73" s="35">
        <v>32</v>
      </c>
      <c r="F73" s="36"/>
      <c r="G73" s="37">
        <f>ROUND(E73*F73,2)</f>
        <v>0</v>
      </c>
    </row>
    <row r="74" spans="1:7" ht="30" customHeight="1" thickBot="1" x14ac:dyDescent="0.25">
      <c r="A74" s="7">
        <v>34</v>
      </c>
      <c r="B74" s="9"/>
      <c r="C74" s="31" t="s">
        <v>126</v>
      </c>
      <c r="D74" s="9" t="s">
        <v>16</v>
      </c>
      <c r="E74" s="32">
        <v>1</v>
      </c>
      <c r="F74" s="33"/>
      <c r="G74" s="38">
        <f>ROUND(E74*F74,2)</f>
        <v>0</v>
      </c>
    </row>
    <row r="75" spans="1:7" ht="30" customHeight="1" thickTop="1" thickBot="1" x14ac:dyDescent="0.25">
      <c r="A75" s="39"/>
      <c r="B75" s="40"/>
      <c r="C75" s="41" t="s">
        <v>265</v>
      </c>
      <c r="D75" s="40"/>
      <c r="E75" s="40"/>
      <c r="F75" s="42"/>
      <c r="G75" s="43">
        <f>SUBTOTAL(9,G7:G74)</f>
        <v>0</v>
      </c>
    </row>
    <row r="76" spans="1:7" ht="13.5" thickTop="1" x14ac:dyDescent="0.2"/>
  </sheetData>
  <mergeCells count="7">
    <mergeCell ref="A1:G1"/>
    <mergeCell ref="A2:G2"/>
    <mergeCell ref="A3:G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firstPageNumber="6" orientation="portrait" useFirstPageNumber="1" r:id="rId1"/>
  <headerFooter>
    <oddHeader>&amp;L&amp;8&amp;R&amp;8</oddHeader>
    <oddFooter>&amp;L&amp;8&amp;R&amp;8&amp;P</oddFooter>
  </headerFooter>
  <rowBreaks count="2" manualBreakCount="2">
    <brk id="30" max="6" man="1"/>
    <brk id="54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showGridLines="0" showZeros="0" view="pageBreakPreview" zoomScaleNormal="100" zoomScaleSheetLayoutView="100" workbookViewId="0">
      <selection activeCell="H1" sqref="H1:N1048576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42.7109375" style="1" customWidth="1"/>
    <col min="4" max="4" width="6.7109375" style="1" customWidth="1"/>
    <col min="5" max="5" width="10.7109375" style="1" customWidth="1"/>
    <col min="6" max="6" width="9.7109375" style="1" customWidth="1"/>
    <col min="7" max="7" width="13.7109375" style="1" customWidth="1"/>
    <col min="8" max="16384" width="9.140625" style="1"/>
  </cols>
  <sheetData>
    <row r="1" spans="1:7" ht="54" customHeight="1" thickTop="1" x14ac:dyDescent="0.2">
      <c r="A1" s="107" t="s">
        <v>0</v>
      </c>
      <c r="B1" s="108"/>
      <c r="C1" s="108"/>
      <c r="D1" s="108"/>
      <c r="E1" s="108"/>
      <c r="F1" s="108"/>
      <c r="G1" s="109"/>
    </row>
    <row r="2" spans="1:7" ht="25.5" customHeight="1" x14ac:dyDescent="0.2">
      <c r="A2" s="110" t="s">
        <v>261</v>
      </c>
      <c r="B2" s="111"/>
      <c r="C2" s="111"/>
      <c r="D2" s="111"/>
      <c r="E2" s="111"/>
      <c r="F2" s="111"/>
      <c r="G2" s="112"/>
    </row>
    <row r="3" spans="1:7" ht="27.75" customHeight="1" thickBot="1" x14ac:dyDescent="0.25">
      <c r="A3" s="113" t="s">
        <v>140</v>
      </c>
      <c r="B3" s="114"/>
      <c r="C3" s="114"/>
      <c r="D3" s="114"/>
      <c r="E3" s="114"/>
      <c r="F3" s="114"/>
      <c r="G3" s="115"/>
    </row>
    <row r="4" spans="1:7" ht="33" customHeight="1" thickTop="1" x14ac:dyDescent="0.2">
      <c r="A4" s="116" t="s">
        <v>2</v>
      </c>
      <c r="B4" s="118" t="s">
        <v>3</v>
      </c>
      <c r="C4" s="120" t="s">
        <v>4</v>
      </c>
      <c r="D4" s="120" t="s">
        <v>5</v>
      </c>
      <c r="E4" s="120"/>
      <c r="F4" s="2" t="s">
        <v>8</v>
      </c>
      <c r="G4" s="3" t="s">
        <v>10</v>
      </c>
    </row>
    <row r="5" spans="1:7" ht="33" customHeight="1" x14ac:dyDescent="0.2">
      <c r="A5" s="117"/>
      <c r="B5" s="119"/>
      <c r="C5" s="121"/>
      <c r="D5" s="5" t="s">
        <v>6</v>
      </c>
      <c r="E5" s="5" t="s">
        <v>7</v>
      </c>
      <c r="F5" s="5" t="s">
        <v>9</v>
      </c>
      <c r="G5" s="6" t="s">
        <v>9</v>
      </c>
    </row>
    <row r="6" spans="1:7" ht="12" customHeight="1" thickBot="1" x14ac:dyDescent="0.25">
      <c r="A6" s="7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2">
        <v>7</v>
      </c>
    </row>
    <row r="7" spans="1:7" ht="30" customHeight="1" thickBot="1" x14ac:dyDescent="0.25">
      <c r="A7" s="8"/>
      <c r="B7" s="10" t="s">
        <v>11</v>
      </c>
      <c r="C7" s="11" t="s">
        <v>12</v>
      </c>
      <c r="D7" s="10"/>
      <c r="E7" s="10" t="s">
        <v>13</v>
      </c>
      <c r="F7" s="10" t="s">
        <v>13</v>
      </c>
      <c r="G7" s="13" t="s">
        <v>13</v>
      </c>
    </row>
    <row r="8" spans="1:7" ht="30" customHeight="1" thickBot="1" x14ac:dyDescent="0.25">
      <c r="A8" s="14"/>
      <c r="B8" s="15" t="s">
        <v>14</v>
      </c>
      <c r="C8" s="16" t="s">
        <v>15</v>
      </c>
      <c r="D8" s="15"/>
      <c r="E8" s="15" t="s">
        <v>13</v>
      </c>
      <c r="F8" s="15" t="s">
        <v>13</v>
      </c>
      <c r="G8" s="17" t="s">
        <v>13</v>
      </c>
    </row>
    <row r="9" spans="1:7" ht="30" customHeight="1" thickBot="1" x14ac:dyDescent="0.25">
      <c r="A9" s="18">
        <v>1</v>
      </c>
      <c r="B9" s="19"/>
      <c r="C9" s="20" t="s">
        <v>15</v>
      </c>
      <c r="D9" s="19" t="s">
        <v>16</v>
      </c>
      <c r="E9" s="21">
        <v>1</v>
      </c>
      <c r="F9" s="22"/>
      <c r="G9" s="29">
        <f>ROUND(E9*F9,2)</f>
        <v>0</v>
      </c>
    </row>
    <row r="10" spans="1:7" ht="30" customHeight="1" thickBot="1" x14ac:dyDescent="0.25">
      <c r="A10" s="8"/>
      <c r="B10" s="10" t="s">
        <v>17</v>
      </c>
      <c r="C10" s="11" t="s">
        <v>18</v>
      </c>
      <c r="D10" s="10"/>
      <c r="E10" s="10" t="s">
        <v>13</v>
      </c>
      <c r="F10" s="10" t="s">
        <v>13</v>
      </c>
      <c r="G10" s="13" t="s">
        <v>13</v>
      </c>
    </row>
    <row r="11" spans="1:7" ht="30" customHeight="1" thickBot="1" x14ac:dyDescent="0.25">
      <c r="A11" s="14"/>
      <c r="B11" s="15" t="s">
        <v>19</v>
      </c>
      <c r="C11" s="16" t="s">
        <v>20</v>
      </c>
      <c r="D11" s="15"/>
      <c r="E11" s="15" t="s">
        <v>13</v>
      </c>
      <c r="F11" s="15" t="s">
        <v>13</v>
      </c>
      <c r="G11" s="17" t="s">
        <v>13</v>
      </c>
    </row>
    <row r="12" spans="1:7" ht="30" customHeight="1" x14ac:dyDescent="0.2">
      <c r="A12" s="23"/>
      <c r="B12" s="24" t="s">
        <v>21</v>
      </c>
      <c r="C12" s="25" t="s">
        <v>22</v>
      </c>
      <c r="D12" s="24"/>
      <c r="E12" s="24" t="s">
        <v>13</v>
      </c>
      <c r="F12" s="24" t="s">
        <v>13</v>
      </c>
      <c r="G12" s="30" t="s">
        <v>13</v>
      </c>
    </row>
    <row r="13" spans="1:7" ht="30" customHeight="1" x14ac:dyDescent="0.2">
      <c r="A13" s="4">
        <v>2</v>
      </c>
      <c r="B13" s="5"/>
      <c r="C13" s="34" t="s">
        <v>23</v>
      </c>
      <c r="D13" s="5" t="s">
        <v>24</v>
      </c>
      <c r="E13" s="35">
        <v>1056.3679999999999</v>
      </c>
      <c r="F13" s="36"/>
      <c r="G13" s="37">
        <f>ROUND(E13*F13,2)</f>
        <v>0</v>
      </c>
    </row>
    <row r="14" spans="1:7" ht="30" customHeight="1" x14ac:dyDescent="0.2">
      <c r="A14" s="4"/>
      <c r="B14" s="5" t="s">
        <v>25</v>
      </c>
      <c r="C14" s="34" t="s">
        <v>26</v>
      </c>
      <c r="D14" s="5"/>
      <c r="E14" s="5" t="s">
        <v>13</v>
      </c>
      <c r="F14" s="5" t="s">
        <v>13</v>
      </c>
      <c r="G14" s="6" t="s">
        <v>13</v>
      </c>
    </row>
    <row r="15" spans="1:7" ht="30" customHeight="1" x14ac:dyDescent="0.2">
      <c r="A15" s="4">
        <v>3</v>
      </c>
      <c r="B15" s="5"/>
      <c r="C15" s="34" t="s">
        <v>27</v>
      </c>
      <c r="D15" s="5" t="s">
        <v>24</v>
      </c>
      <c r="E15" s="35">
        <v>421.35039999999998</v>
      </c>
      <c r="F15" s="36"/>
      <c r="G15" s="37">
        <f>ROUND(E15*F15,2)</f>
        <v>0</v>
      </c>
    </row>
    <row r="16" spans="1:7" ht="30" customHeight="1" x14ac:dyDescent="0.2">
      <c r="A16" s="4">
        <v>4</v>
      </c>
      <c r="B16" s="5"/>
      <c r="C16" s="34" t="s">
        <v>28</v>
      </c>
      <c r="D16" s="5" t="s">
        <v>24</v>
      </c>
      <c r="E16" s="97">
        <v>0.93974999999999997</v>
      </c>
      <c r="F16" s="36"/>
      <c r="G16" s="37">
        <f>ROUND(E16*F16,2)</f>
        <v>0</v>
      </c>
    </row>
    <row r="17" spans="1:7" ht="30" customHeight="1" thickBot="1" x14ac:dyDescent="0.25">
      <c r="A17" s="7">
        <v>5</v>
      </c>
      <c r="B17" s="9"/>
      <c r="C17" s="31" t="s">
        <v>29</v>
      </c>
      <c r="D17" s="9" t="s">
        <v>24</v>
      </c>
      <c r="E17" s="32">
        <v>64.046199999999999</v>
      </c>
      <c r="F17" s="36"/>
      <c r="G17" s="38">
        <f>ROUND(E17*F17,2)</f>
        <v>0</v>
      </c>
    </row>
    <row r="18" spans="1:7" ht="30" customHeight="1" thickBot="1" x14ac:dyDescent="0.25">
      <c r="A18" s="8"/>
      <c r="B18" s="10" t="s">
        <v>32</v>
      </c>
      <c r="C18" s="11" t="s">
        <v>33</v>
      </c>
      <c r="D18" s="10"/>
      <c r="E18" s="10" t="s">
        <v>13</v>
      </c>
      <c r="F18" s="10" t="s">
        <v>13</v>
      </c>
      <c r="G18" s="13" t="s">
        <v>13</v>
      </c>
    </row>
    <row r="19" spans="1:7" ht="30" customHeight="1" thickBot="1" x14ac:dyDescent="0.25">
      <c r="A19" s="14"/>
      <c r="B19" s="15" t="s">
        <v>34</v>
      </c>
      <c r="C19" s="16" t="s">
        <v>35</v>
      </c>
      <c r="D19" s="15"/>
      <c r="E19" s="15" t="s">
        <v>13</v>
      </c>
      <c r="F19" s="15" t="s">
        <v>13</v>
      </c>
      <c r="G19" s="17" t="s">
        <v>13</v>
      </c>
    </row>
    <row r="20" spans="1:7" ht="30" customHeight="1" x14ac:dyDescent="0.2">
      <c r="A20" s="23"/>
      <c r="B20" s="24" t="s">
        <v>36</v>
      </c>
      <c r="C20" s="25" t="s">
        <v>37</v>
      </c>
      <c r="D20" s="24"/>
      <c r="E20" s="24" t="s">
        <v>13</v>
      </c>
      <c r="F20" s="24" t="s">
        <v>13</v>
      </c>
      <c r="G20" s="30" t="s">
        <v>13</v>
      </c>
    </row>
    <row r="21" spans="1:7" ht="30" customHeight="1" thickBot="1" x14ac:dyDescent="0.25">
      <c r="A21" s="7">
        <v>6</v>
      </c>
      <c r="B21" s="9"/>
      <c r="C21" s="31" t="s">
        <v>38</v>
      </c>
      <c r="D21" s="9" t="s">
        <v>39</v>
      </c>
      <c r="E21" s="32">
        <v>44947.9</v>
      </c>
      <c r="F21" s="33"/>
      <c r="G21" s="38">
        <f>ROUND(E21*F21,2)</f>
        <v>0</v>
      </c>
    </row>
    <row r="22" spans="1:7" ht="30" customHeight="1" thickBot="1" x14ac:dyDescent="0.25">
      <c r="A22" s="8"/>
      <c r="B22" s="10" t="s">
        <v>40</v>
      </c>
      <c r="C22" s="11" t="s">
        <v>41</v>
      </c>
      <c r="D22" s="10"/>
      <c r="E22" s="10" t="s">
        <v>13</v>
      </c>
      <c r="F22" s="10" t="s">
        <v>13</v>
      </c>
      <c r="G22" s="13" t="s">
        <v>13</v>
      </c>
    </row>
    <row r="23" spans="1:7" ht="30" customHeight="1" thickBot="1" x14ac:dyDescent="0.25">
      <c r="A23" s="14"/>
      <c r="B23" s="15" t="s">
        <v>42</v>
      </c>
      <c r="C23" s="16" t="s">
        <v>43</v>
      </c>
      <c r="D23" s="15"/>
      <c r="E23" s="15" t="s">
        <v>13</v>
      </c>
      <c r="F23" s="15" t="s">
        <v>13</v>
      </c>
      <c r="G23" s="17" t="s">
        <v>13</v>
      </c>
    </row>
    <row r="24" spans="1:7" ht="30" customHeight="1" x14ac:dyDescent="0.2">
      <c r="A24" s="23">
        <v>7</v>
      </c>
      <c r="B24" s="24"/>
      <c r="C24" s="25" t="s">
        <v>44</v>
      </c>
      <c r="D24" s="24" t="s">
        <v>24</v>
      </c>
      <c r="E24" s="26">
        <v>44.8</v>
      </c>
      <c r="F24" s="36"/>
      <c r="G24" s="28">
        <f>ROUND(E24*F24,2)</f>
        <v>0</v>
      </c>
    </row>
    <row r="25" spans="1:7" ht="30" customHeight="1" x14ac:dyDescent="0.2">
      <c r="A25" s="4">
        <v>8</v>
      </c>
      <c r="B25" s="5"/>
      <c r="C25" s="34" t="s">
        <v>45</v>
      </c>
      <c r="D25" s="5" t="s">
        <v>24</v>
      </c>
      <c r="E25" s="35">
        <v>223</v>
      </c>
      <c r="F25" s="36"/>
      <c r="G25" s="37">
        <f>ROUND(E25*F25,2)</f>
        <v>0</v>
      </c>
    </row>
    <row r="26" spans="1:7" ht="30" customHeight="1" x14ac:dyDescent="0.2">
      <c r="A26" s="4">
        <v>9</v>
      </c>
      <c r="B26" s="5"/>
      <c r="C26" s="34" t="s">
        <v>46</v>
      </c>
      <c r="D26" s="5" t="s">
        <v>24</v>
      </c>
      <c r="E26" s="35">
        <v>32.4</v>
      </c>
      <c r="F26" s="36"/>
      <c r="G26" s="37">
        <f>ROUND(E26*F26,2)</f>
        <v>0</v>
      </c>
    </row>
    <row r="27" spans="1:7" ht="30" customHeight="1" thickBot="1" x14ac:dyDescent="0.25">
      <c r="A27" s="7">
        <v>10</v>
      </c>
      <c r="B27" s="9"/>
      <c r="C27" s="31" t="s">
        <v>47</v>
      </c>
      <c r="D27" s="9" t="s">
        <v>24</v>
      </c>
      <c r="E27" s="32">
        <v>3.0129999999999999</v>
      </c>
      <c r="F27" s="33"/>
      <c r="G27" s="38">
        <f>ROUND(E27*F27,2)</f>
        <v>0</v>
      </c>
    </row>
    <row r="28" spans="1:7" ht="30" customHeight="1" thickBot="1" x14ac:dyDescent="0.25">
      <c r="A28" s="14"/>
      <c r="B28" s="15" t="s">
        <v>48</v>
      </c>
      <c r="C28" s="16" t="s">
        <v>49</v>
      </c>
      <c r="D28" s="15"/>
      <c r="E28" s="15" t="s">
        <v>13</v>
      </c>
      <c r="F28" s="15" t="s">
        <v>13</v>
      </c>
      <c r="G28" s="17" t="s">
        <v>13</v>
      </c>
    </row>
    <row r="29" spans="1:7" ht="30" customHeight="1" x14ac:dyDescent="0.2">
      <c r="A29" s="23">
        <v>11</v>
      </c>
      <c r="B29" s="24"/>
      <c r="C29" s="25" t="s">
        <v>50</v>
      </c>
      <c r="D29" s="24" t="s">
        <v>24</v>
      </c>
      <c r="E29" s="26">
        <v>49.83</v>
      </c>
      <c r="F29" s="27"/>
      <c r="G29" s="28">
        <f>ROUND(E29*F29,2)</f>
        <v>0</v>
      </c>
    </row>
    <row r="30" spans="1:7" ht="30" customHeight="1" thickBot="1" x14ac:dyDescent="0.25">
      <c r="A30" s="60">
        <v>12</v>
      </c>
      <c r="B30" s="61"/>
      <c r="C30" s="62" t="s">
        <v>51</v>
      </c>
      <c r="D30" s="61" t="s">
        <v>24</v>
      </c>
      <c r="E30" s="63">
        <v>2.4</v>
      </c>
      <c r="F30" s="64"/>
      <c r="G30" s="65">
        <f>ROUND(E30*F30,2)</f>
        <v>0</v>
      </c>
    </row>
    <row r="31" spans="1:7" ht="30" customHeight="1" thickTop="1" thickBot="1" x14ac:dyDescent="0.25">
      <c r="A31" s="66"/>
      <c r="B31" s="67" t="s">
        <v>52</v>
      </c>
      <c r="C31" s="68" t="s">
        <v>53</v>
      </c>
      <c r="D31" s="67"/>
      <c r="E31" s="67" t="s">
        <v>13</v>
      </c>
      <c r="F31" s="67" t="s">
        <v>13</v>
      </c>
      <c r="G31" s="69" t="s">
        <v>13</v>
      </c>
    </row>
    <row r="32" spans="1:7" ht="30" customHeight="1" thickBot="1" x14ac:dyDescent="0.25">
      <c r="A32" s="18">
        <v>13</v>
      </c>
      <c r="B32" s="19" t="s">
        <v>54</v>
      </c>
      <c r="C32" s="20" t="s">
        <v>55</v>
      </c>
      <c r="D32" s="19" t="s">
        <v>56</v>
      </c>
      <c r="E32" s="21">
        <v>26.6</v>
      </c>
      <c r="F32" s="22"/>
      <c r="G32" s="29">
        <f>ROUND(E32*F32,2)</f>
        <v>0</v>
      </c>
    </row>
    <row r="33" spans="1:7" ht="30" customHeight="1" thickBot="1" x14ac:dyDescent="0.25">
      <c r="A33" s="14"/>
      <c r="B33" s="15" t="s">
        <v>57</v>
      </c>
      <c r="C33" s="16" t="s">
        <v>58</v>
      </c>
      <c r="D33" s="15"/>
      <c r="E33" s="15" t="s">
        <v>13</v>
      </c>
      <c r="F33" s="15" t="s">
        <v>13</v>
      </c>
      <c r="G33" s="17" t="s">
        <v>13</v>
      </c>
    </row>
    <row r="34" spans="1:7" ht="30" customHeight="1" thickBot="1" x14ac:dyDescent="0.25">
      <c r="A34" s="23">
        <v>14</v>
      </c>
      <c r="B34" s="24" t="s">
        <v>59</v>
      </c>
      <c r="C34" s="25" t="s">
        <v>60</v>
      </c>
      <c r="D34" s="24" t="s">
        <v>16</v>
      </c>
      <c r="E34" s="26">
        <v>61</v>
      </c>
      <c r="F34" s="27"/>
      <c r="G34" s="28">
        <f>ROUND(E34*F34,2)</f>
        <v>0</v>
      </c>
    </row>
    <row r="35" spans="1:7" ht="30" customHeight="1" x14ac:dyDescent="0.2">
      <c r="A35" s="23"/>
      <c r="B35" s="24" t="s">
        <v>61</v>
      </c>
      <c r="C35" s="25" t="s">
        <v>62</v>
      </c>
      <c r="D35" s="24"/>
      <c r="E35" s="24" t="s">
        <v>13</v>
      </c>
      <c r="F35" s="24" t="s">
        <v>13</v>
      </c>
      <c r="G35" s="30" t="s">
        <v>13</v>
      </c>
    </row>
    <row r="36" spans="1:7" ht="30" customHeight="1" x14ac:dyDescent="0.2">
      <c r="A36" s="4">
        <v>15</v>
      </c>
      <c r="B36" s="5"/>
      <c r="C36" s="34" t="s">
        <v>63</v>
      </c>
      <c r="D36" s="5" t="s">
        <v>56</v>
      </c>
      <c r="E36" s="35">
        <v>15.6</v>
      </c>
      <c r="F36" s="36"/>
      <c r="G36" s="37">
        <f>ROUND(E36*F36,2)</f>
        <v>0</v>
      </c>
    </row>
    <row r="37" spans="1:7" ht="30" customHeight="1" thickBot="1" x14ac:dyDescent="0.25">
      <c r="A37" s="7">
        <v>16</v>
      </c>
      <c r="B37" s="9"/>
      <c r="C37" s="31" t="s">
        <v>64</v>
      </c>
      <c r="D37" s="9" t="s">
        <v>56</v>
      </c>
      <c r="E37" s="32">
        <v>15.6</v>
      </c>
      <c r="F37" s="33"/>
      <c r="G37" s="38">
        <f>ROUND(E37*F37,2)</f>
        <v>0</v>
      </c>
    </row>
    <row r="38" spans="1:7" ht="30" customHeight="1" thickBot="1" x14ac:dyDescent="0.25">
      <c r="A38" s="14"/>
      <c r="B38" s="15" t="s">
        <v>65</v>
      </c>
      <c r="C38" s="16" t="s">
        <v>66</v>
      </c>
      <c r="D38" s="15"/>
      <c r="E38" s="15" t="s">
        <v>13</v>
      </c>
      <c r="F38" s="15" t="s">
        <v>13</v>
      </c>
      <c r="G38" s="17" t="s">
        <v>13</v>
      </c>
    </row>
    <row r="39" spans="1:7" ht="30" customHeight="1" thickBot="1" x14ac:dyDescent="0.25">
      <c r="A39" s="18">
        <v>17</v>
      </c>
      <c r="B39" s="19" t="s">
        <v>67</v>
      </c>
      <c r="C39" s="20" t="s">
        <v>68</v>
      </c>
      <c r="D39" s="19" t="s">
        <v>69</v>
      </c>
      <c r="E39" s="21">
        <v>23.9</v>
      </c>
      <c r="F39" s="22"/>
      <c r="G39" s="29">
        <f>ROUND(E39*F39,2)</f>
        <v>0</v>
      </c>
    </row>
    <row r="40" spans="1:7" ht="30" customHeight="1" thickBot="1" x14ac:dyDescent="0.25">
      <c r="A40" s="8"/>
      <c r="B40" s="10" t="s">
        <v>70</v>
      </c>
      <c r="C40" s="11" t="s">
        <v>71</v>
      </c>
      <c r="D40" s="10"/>
      <c r="E40" s="10" t="s">
        <v>13</v>
      </c>
      <c r="F40" s="10" t="s">
        <v>13</v>
      </c>
      <c r="G40" s="13" t="s">
        <v>13</v>
      </c>
    </row>
    <row r="41" spans="1:7" ht="30" customHeight="1" x14ac:dyDescent="0.2">
      <c r="A41" s="23"/>
      <c r="B41" s="24" t="s">
        <v>72</v>
      </c>
      <c r="C41" s="25" t="s">
        <v>73</v>
      </c>
      <c r="D41" s="24"/>
      <c r="E41" s="24" t="s">
        <v>13</v>
      </c>
      <c r="F41" s="24" t="s">
        <v>13</v>
      </c>
      <c r="G41" s="30" t="s">
        <v>13</v>
      </c>
    </row>
    <row r="42" spans="1:7" ht="30" customHeight="1" x14ac:dyDescent="0.2">
      <c r="A42" s="4">
        <v>18</v>
      </c>
      <c r="B42" s="5"/>
      <c r="C42" s="34" t="s">
        <v>74</v>
      </c>
      <c r="D42" s="5" t="s">
        <v>69</v>
      </c>
      <c r="E42" s="35">
        <v>402.30180000000001</v>
      </c>
      <c r="F42" s="36"/>
      <c r="G42" s="37">
        <f>ROUND(E42*F42,2)</f>
        <v>0</v>
      </c>
    </row>
    <row r="43" spans="1:7" ht="30" customHeight="1" x14ac:dyDescent="0.2">
      <c r="A43" s="4"/>
      <c r="B43" s="5" t="s">
        <v>75</v>
      </c>
      <c r="C43" s="34" t="s">
        <v>76</v>
      </c>
      <c r="D43" s="5"/>
      <c r="E43" s="5" t="s">
        <v>13</v>
      </c>
      <c r="F43" s="5" t="s">
        <v>13</v>
      </c>
      <c r="G43" s="6" t="s">
        <v>13</v>
      </c>
    </row>
    <row r="44" spans="1:7" ht="30" customHeight="1" thickBot="1" x14ac:dyDescent="0.25">
      <c r="A44" s="7">
        <v>19</v>
      </c>
      <c r="B44" s="9"/>
      <c r="C44" s="31" t="s">
        <v>77</v>
      </c>
      <c r="D44" s="9" t="s">
        <v>69</v>
      </c>
      <c r="E44" s="32">
        <v>325.62400000000002</v>
      </c>
      <c r="F44" s="33"/>
      <c r="G44" s="38">
        <f>ROUND(E44*F44,2)</f>
        <v>0</v>
      </c>
    </row>
    <row r="45" spans="1:7" ht="30" customHeight="1" thickBot="1" x14ac:dyDescent="0.25">
      <c r="A45" s="14"/>
      <c r="B45" s="15" t="s">
        <v>78</v>
      </c>
      <c r="C45" s="16" t="s">
        <v>79</v>
      </c>
      <c r="D45" s="15"/>
      <c r="E45" s="15" t="s">
        <v>13</v>
      </c>
      <c r="F45" s="15" t="s">
        <v>13</v>
      </c>
      <c r="G45" s="17" t="s">
        <v>13</v>
      </c>
    </row>
    <row r="46" spans="1:7" ht="30" customHeight="1" x14ac:dyDescent="0.2">
      <c r="A46" s="23">
        <v>20</v>
      </c>
      <c r="B46" s="24" t="s">
        <v>80</v>
      </c>
      <c r="C46" s="25" t="s">
        <v>81</v>
      </c>
      <c r="D46" s="24" t="s">
        <v>69</v>
      </c>
      <c r="E46" s="26">
        <v>87.02</v>
      </c>
      <c r="F46" s="27"/>
      <c r="G46" s="28">
        <f>ROUND(E46*F46,2)</f>
        <v>0</v>
      </c>
    </row>
    <row r="47" spans="1:7" ht="30" customHeight="1" x14ac:dyDescent="0.2">
      <c r="A47" s="4">
        <v>21</v>
      </c>
      <c r="B47" s="5" t="s">
        <v>82</v>
      </c>
      <c r="C47" s="34" t="s">
        <v>83</v>
      </c>
      <c r="D47" s="5" t="s">
        <v>69</v>
      </c>
      <c r="E47" s="35">
        <v>149.4</v>
      </c>
      <c r="F47" s="36"/>
      <c r="G47" s="37">
        <f>ROUND(E47*F47,2)</f>
        <v>0</v>
      </c>
    </row>
    <row r="48" spans="1:7" ht="30" customHeight="1" thickBot="1" x14ac:dyDescent="0.25">
      <c r="A48" s="7">
        <v>22</v>
      </c>
      <c r="B48" s="9" t="s">
        <v>84</v>
      </c>
      <c r="C48" s="31" t="s">
        <v>85</v>
      </c>
      <c r="D48" s="9" t="s">
        <v>69</v>
      </c>
      <c r="E48" s="32">
        <v>87.02</v>
      </c>
      <c r="F48" s="33"/>
      <c r="G48" s="38">
        <f>ROUND(E48*F48,2)</f>
        <v>0</v>
      </c>
    </row>
    <row r="49" spans="1:7" ht="30" customHeight="1" thickBot="1" x14ac:dyDescent="0.25">
      <c r="A49" s="8"/>
      <c r="B49" s="10" t="s">
        <v>86</v>
      </c>
      <c r="C49" s="11" t="s">
        <v>87</v>
      </c>
      <c r="D49" s="10"/>
      <c r="E49" s="10" t="s">
        <v>13</v>
      </c>
      <c r="F49" s="10" t="s">
        <v>13</v>
      </c>
      <c r="G49" s="13" t="s">
        <v>13</v>
      </c>
    </row>
    <row r="50" spans="1:7" ht="30" customHeight="1" thickBot="1" x14ac:dyDescent="0.25">
      <c r="A50" s="14"/>
      <c r="B50" s="15" t="s">
        <v>88</v>
      </c>
      <c r="C50" s="16" t="s">
        <v>89</v>
      </c>
      <c r="D50" s="15"/>
      <c r="E50" s="15" t="s">
        <v>13</v>
      </c>
      <c r="F50" s="15" t="s">
        <v>13</v>
      </c>
      <c r="G50" s="17" t="s">
        <v>13</v>
      </c>
    </row>
    <row r="51" spans="1:7" ht="30" customHeight="1" thickBot="1" x14ac:dyDescent="0.25">
      <c r="A51" s="18">
        <v>23</v>
      </c>
      <c r="B51" s="19" t="s">
        <v>90</v>
      </c>
      <c r="C51" s="20" t="s">
        <v>91</v>
      </c>
      <c r="D51" s="19" t="s">
        <v>56</v>
      </c>
      <c r="E51" s="21">
        <v>44.48</v>
      </c>
      <c r="F51" s="22"/>
      <c r="G51" s="29">
        <f>ROUND(E51*F51,2)</f>
        <v>0</v>
      </c>
    </row>
    <row r="52" spans="1:7" ht="30" customHeight="1" thickBot="1" x14ac:dyDescent="0.25">
      <c r="A52" s="8"/>
      <c r="B52" s="10" t="s">
        <v>92</v>
      </c>
      <c r="C52" s="11" t="s">
        <v>93</v>
      </c>
      <c r="D52" s="10"/>
      <c r="E52" s="10" t="s">
        <v>13</v>
      </c>
      <c r="F52" s="10" t="s">
        <v>13</v>
      </c>
      <c r="G52" s="13" t="s">
        <v>13</v>
      </c>
    </row>
    <row r="53" spans="1:7" ht="30" customHeight="1" thickBot="1" x14ac:dyDescent="0.25">
      <c r="A53" s="14"/>
      <c r="B53" s="15" t="s">
        <v>94</v>
      </c>
      <c r="C53" s="16" t="s">
        <v>95</v>
      </c>
      <c r="D53" s="15"/>
      <c r="E53" s="15" t="s">
        <v>13</v>
      </c>
      <c r="F53" s="15" t="s">
        <v>13</v>
      </c>
      <c r="G53" s="17" t="s">
        <v>13</v>
      </c>
    </row>
    <row r="54" spans="1:7" ht="30" customHeight="1" thickBot="1" x14ac:dyDescent="0.25">
      <c r="A54" s="45">
        <v>24</v>
      </c>
      <c r="B54" s="47" t="s">
        <v>96</v>
      </c>
      <c r="C54" s="49" t="s">
        <v>97</v>
      </c>
      <c r="D54" s="47" t="s">
        <v>69</v>
      </c>
      <c r="E54" s="51">
        <v>245.7</v>
      </c>
      <c r="F54" s="22"/>
      <c r="G54" s="55">
        <f>ROUND(E54*F54,2)</f>
        <v>0</v>
      </c>
    </row>
    <row r="55" spans="1:7" ht="30" customHeight="1" thickTop="1" thickBot="1" x14ac:dyDescent="0.25">
      <c r="A55" s="56"/>
      <c r="B55" s="57" t="s">
        <v>98</v>
      </c>
      <c r="C55" s="58" t="s">
        <v>99</v>
      </c>
      <c r="D55" s="57"/>
      <c r="E55" s="57" t="s">
        <v>13</v>
      </c>
      <c r="F55" s="57" t="s">
        <v>13</v>
      </c>
      <c r="G55" s="59" t="s">
        <v>13</v>
      </c>
    </row>
    <row r="56" spans="1:7" ht="30" customHeight="1" thickBot="1" x14ac:dyDescent="0.25">
      <c r="A56" s="14"/>
      <c r="B56" s="15" t="s">
        <v>100</v>
      </c>
      <c r="C56" s="16" t="s">
        <v>101</v>
      </c>
      <c r="D56" s="15"/>
      <c r="E56" s="15" t="s">
        <v>13</v>
      </c>
      <c r="F56" s="15" t="s">
        <v>13</v>
      </c>
      <c r="G56" s="17" t="s">
        <v>13</v>
      </c>
    </row>
    <row r="57" spans="1:7" ht="30" customHeight="1" x14ac:dyDescent="0.2">
      <c r="A57" s="23"/>
      <c r="B57" s="24" t="s">
        <v>102</v>
      </c>
      <c r="C57" s="25" t="s">
        <v>103</v>
      </c>
      <c r="D57" s="24"/>
      <c r="E57" s="24" t="s">
        <v>13</v>
      </c>
      <c r="F57" s="24" t="s">
        <v>13</v>
      </c>
      <c r="G57" s="30" t="s">
        <v>13</v>
      </c>
    </row>
    <row r="58" spans="1:7" ht="30" customHeight="1" x14ac:dyDescent="0.2">
      <c r="A58" s="4">
        <v>25</v>
      </c>
      <c r="B58" s="5"/>
      <c r="C58" s="34" t="s">
        <v>104</v>
      </c>
      <c r="D58" s="5" t="s">
        <v>56</v>
      </c>
      <c r="E58" s="35">
        <v>35.799999999999997</v>
      </c>
      <c r="F58" s="36"/>
      <c r="G58" s="37">
        <f>ROUND(E58*F58,2)</f>
        <v>0</v>
      </c>
    </row>
    <row r="59" spans="1:7" ht="30" customHeight="1" x14ac:dyDescent="0.2">
      <c r="A59" s="4">
        <v>26</v>
      </c>
      <c r="B59" s="5"/>
      <c r="C59" s="34" t="s">
        <v>105</v>
      </c>
      <c r="D59" s="5" t="s">
        <v>56</v>
      </c>
      <c r="E59" s="35">
        <v>36</v>
      </c>
      <c r="F59" s="36"/>
      <c r="G59" s="37">
        <f>ROUND(E59*F59,2)</f>
        <v>0</v>
      </c>
    </row>
    <row r="60" spans="1:7" ht="30" customHeight="1" x14ac:dyDescent="0.2">
      <c r="A60" s="4"/>
      <c r="B60" s="5" t="s">
        <v>106</v>
      </c>
      <c r="C60" s="34" t="s">
        <v>107</v>
      </c>
      <c r="D60" s="5"/>
      <c r="E60" s="5" t="s">
        <v>13</v>
      </c>
      <c r="F60" s="5" t="s">
        <v>13</v>
      </c>
      <c r="G60" s="6" t="s">
        <v>13</v>
      </c>
    </row>
    <row r="61" spans="1:7" ht="30" customHeight="1" x14ac:dyDescent="0.2">
      <c r="A61" s="4">
        <v>27</v>
      </c>
      <c r="B61" s="5"/>
      <c r="C61" s="34" t="s">
        <v>108</v>
      </c>
      <c r="D61" s="5" t="s">
        <v>56</v>
      </c>
      <c r="E61" s="35">
        <v>9.4600000000000009</v>
      </c>
      <c r="F61" s="36"/>
      <c r="G61" s="37">
        <f>ROUND(E61*F61,2)</f>
        <v>0</v>
      </c>
    </row>
    <row r="62" spans="1:7" ht="30" customHeight="1" x14ac:dyDescent="0.2">
      <c r="A62" s="4"/>
      <c r="B62" s="5" t="s">
        <v>109</v>
      </c>
      <c r="C62" s="34" t="s">
        <v>110</v>
      </c>
      <c r="D62" s="5"/>
      <c r="E62" s="5" t="s">
        <v>13</v>
      </c>
      <c r="F62" s="5" t="s">
        <v>13</v>
      </c>
      <c r="G62" s="6" t="s">
        <v>13</v>
      </c>
    </row>
    <row r="63" spans="1:7" ht="30" customHeight="1" thickBot="1" x14ac:dyDescent="0.25">
      <c r="A63" s="7">
        <v>28</v>
      </c>
      <c r="B63" s="9"/>
      <c r="C63" s="31" t="s">
        <v>111</v>
      </c>
      <c r="D63" s="9" t="s">
        <v>56</v>
      </c>
      <c r="E63" s="32">
        <v>26.6</v>
      </c>
      <c r="F63" s="33"/>
      <c r="G63" s="38">
        <f>ROUND(E63*F63,2)</f>
        <v>0</v>
      </c>
    </row>
    <row r="64" spans="1:7" ht="30" customHeight="1" thickBot="1" x14ac:dyDescent="0.25">
      <c r="A64" s="8"/>
      <c r="B64" s="10" t="s">
        <v>112</v>
      </c>
      <c r="C64" s="11" t="s">
        <v>113</v>
      </c>
      <c r="D64" s="10"/>
      <c r="E64" s="10" t="s">
        <v>13</v>
      </c>
      <c r="F64" s="10" t="s">
        <v>13</v>
      </c>
      <c r="G64" s="13" t="s">
        <v>13</v>
      </c>
    </row>
    <row r="65" spans="1:7" ht="30" customHeight="1" thickBot="1" x14ac:dyDescent="0.25">
      <c r="A65" s="14"/>
      <c r="B65" s="15" t="s">
        <v>114</v>
      </c>
      <c r="C65" s="16" t="s">
        <v>115</v>
      </c>
      <c r="D65" s="15"/>
      <c r="E65" s="15" t="s">
        <v>13</v>
      </c>
      <c r="F65" s="15" t="s">
        <v>13</v>
      </c>
      <c r="G65" s="17" t="s">
        <v>13</v>
      </c>
    </row>
    <row r="66" spans="1:7" ht="30" customHeight="1" x14ac:dyDescent="0.2">
      <c r="A66" s="23"/>
      <c r="B66" s="24" t="s">
        <v>116</v>
      </c>
      <c r="C66" s="25" t="s">
        <v>117</v>
      </c>
      <c r="D66" s="24"/>
      <c r="E66" s="24" t="s">
        <v>13</v>
      </c>
      <c r="F66" s="24" t="s">
        <v>13</v>
      </c>
      <c r="G66" s="30" t="s">
        <v>13</v>
      </c>
    </row>
    <row r="67" spans="1:7" ht="30" customHeight="1" x14ac:dyDescent="0.2">
      <c r="A67" s="4">
        <v>29</v>
      </c>
      <c r="B67" s="5"/>
      <c r="C67" s="34" t="s">
        <v>118</v>
      </c>
      <c r="D67" s="5" t="s">
        <v>56</v>
      </c>
      <c r="E67" s="35">
        <v>18.260000000000002</v>
      </c>
      <c r="F67" s="36"/>
      <c r="G67" s="37">
        <f>ROUND(E67*F67,2)</f>
        <v>0</v>
      </c>
    </row>
    <row r="68" spans="1:7" ht="30" customHeight="1" x14ac:dyDescent="0.2">
      <c r="A68" s="4">
        <v>30</v>
      </c>
      <c r="B68" s="5"/>
      <c r="C68" s="34" t="s">
        <v>119</v>
      </c>
      <c r="D68" s="5" t="s">
        <v>56</v>
      </c>
      <c r="E68" s="35">
        <v>13.2</v>
      </c>
      <c r="F68" s="36"/>
      <c r="G68" s="37">
        <f>ROUND(E68*F68,2)</f>
        <v>0</v>
      </c>
    </row>
    <row r="69" spans="1:7" ht="30" customHeight="1" x14ac:dyDescent="0.2">
      <c r="A69" s="4">
        <v>31</v>
      </c>
      <c r="B69" s="5"/>
      <c r="C69" s="34" t="s">
        <v>120</v>
      </c>
      <c r="D69" s="5" t="s">
        <v>56</v>
      </c>
      <c r="E69" s="35">
        <v>13.2</v>
      </c>
      <c r="F69" s="36"/>
      <c r="G69" s="37">
        <f>ROUND(E69*F69,2)</f>
        <v>0</v>
      </c>
    </row>
    <row r="70" spans="1:7" ht="30" customHeight="1" x14ac:dyDescent="0.2">
      <c r="A70" s="4"/>
      <c r="B70" s="5" t="s">
        <v>121</v>
      </c>
      <c r="C70" s="34" t="s">
        <v>122</v>
      </c>
      <c r="D70" s="5" t="s">
        <v>69</v>
      </c>
      <c r="E70" s="5" t="s">
        <v>13</v>
      </c>
      <c r="F70" s="5" t="s">
        <v>13</v>
      </c>
      <c r="G70" s="6" t="s">
        <v>13</v>
      </c>
    </row>
    <row r="71" spans="1:7" ht="30" customHeight="1" x14ac:dyDescent="0.2">
      <c r="A71" s="4">
        <v>32</v>
      </c>
      <c r="B71" s="5" t="s">
        <v>271</v>
      </c>
      <c r="C71" s="34" t="s">
        <v>272</v>
      </c>
      <c r="D71" s="5" t="s">
        <v>69</v>
      </c>
      <c r="E71" s="35">
        <v>3.4</v>
      </c>
      <c r="F71" s="36"/>
      <c r="G71" s="37">
        <f>ROUND(E71*F71,2)</f>
        <v>0</v>
      </c>
    </row>
    <row r="72" spans="1:7" ht="30" customHeight="1" x14ac:dyDescent="0.2">
      <c r="A72" s="4"/>
      <c r="B72" s="5" t="s">
        <v>123</v>
      </c>
      <c r="C72" s="34" t="s">
        <v>124</v>
      </c>
      <c r="D72" s="5"/>
      <c r="E72" s="5" t="s">
        <v>13</v>
      </c>
      <c r="F72" s="5" t="s">
        <v>13</v>
      </c>
      <c r="G72" s="6" t="s">
        <v>13</v>
      </c>
    </row>
    <row r="73" spans="1:7" ht="30" customHeight="1" x14ac:dyDescent="0.2">
      <c r="A73" s="4">
        <v>33</v>
      </c>
      <c r="B73" s="5"/>
      <c r="C73" s="34" t="s">
        <v>125</v>
      </c>
      <c r="D73" s="5" t="s">
        <v>16</v>
      </c>
      <c r="E73" s="35">
        <v>12</v>
      </c>
      <c r="F73" s="36"/>
      <c r="G73" s="37">
        <f>ROUND(E73*F73,2)</f>
        <v>0</v>
      </c>
    </row>
    <row r="74" spans="1:7" ht="30" customHeight="1" thickBot="1" x14ac:dyDescent="0.25">
      <c r="A74" s="7">
        <v>34</v>
      </c>
      <c r="B74" s="9"/>
      <c r="C74" s="31" t="s">
        <v>126</v>
      </c>
      <c r="D74" s="9" t="s">
        <v>16</v>
      </c>
      <c r="E74" s="32">
        <v>1</v>
      </c>
      <c r="F74" s="33"/>
      <c r="G74" s="38">
        <f>ROUND(E74*F74,2)</f>
        <v>0</v>
      </c>
    </row>
    <row r="75" spans="1:7" ht="30" customHeight="1" thickTop="1" thickBot="1" x14ac:dyDescent="0.25">
      <c r="A75" s="39"/>
      <c r="B75" s="40"/>
      <c r="C75" s="41" t="s">
        <v>266</v>
      </c>
      <c r="D75" s="40"/>
      <c r="E75" s="40"/>
      <c r="F75" s="42"/>
      <c r="G75" s="43">
        <f>SUBTOTAL(9,G7:G74)</f>
        <v>0</v>
      </c>
    </row>
    <row r="76" spans="1:7" ht="13.5" thickTop="1" x14ac:dyDescent="0.2"/>
  </sheetData>
  <mergeCells count="7">
    <mergeCell ref="A1:G1"/>
    <mergeCell ref="A2:G2"/>
    <mergeCell ref="A3:G3"/>
    <mergeCell ref="A4:A5"/>
    <mergeCell ref="B4:B5"/>
    <mergeCell ref="C4:C5"/>
    <mergeCell ref="D4:E4"/>
  </mergeCells>
  <pageMargins left="0.59055118110236215" right="0.39370078740157477" top="0.59055118110236215" bottom="0.59055118110236215" header="0.39370078740157477" footer="0.39370078740157477"/>
  <pageSetup paperSize="9" scale="85" firstPageNumber="9" orientation="portrait" useFirstPageNumber="1" r:id="rId1"/>
  <headerFooter>
    <oddHeader>&amp;L&amp;8&amp;R&amp;8</oddHeader>
    <oddFooter>&amp;L&amp;8&amp;R&amp;8&amp;P</oddFooter>
  </headerFooter>
  <rowBreaks count="2" manualBreakCount="2">
    <brk id="30" max="6" man="1"/>
    <brk id="54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2"/>
  <sheetViews>
    <sheetView showGridLines="0" showZeros="0" view="pageBreakPreview" zoomScaleNormal="100" zoomScaleSheetLayoutView="100" workbookViewId="0">
      <selection activeCell="C25" sqref="C25"/>
    </sheetView>
  </sheetViews>
  <sheetFormatPr defaultRowHeight="12.75" x14ac:dyDescent="0.2"/>
  <cols>
    <col min="1" max="1" width="9.140625" style="1"/>
    <col min="2" max="2" width="10.7109375" style="1" customWidth="1"/>
    <col min="3" max="3" width="50.7109375" style="1" customWidth="1"/>
    <col min="4" max="4" width="20.7109375" style="1" customWidth="1"/>
    <col min="5" max="16384" width="9.140625" style="1"/>
  </cols>
  <sheetData>
    <row r="3" spans="2:4" ht="13.5" thickBot="1" x14ac:dyDescent="0.25"/>
    <row r="4" spans="2:4" ht="24.95" customHeight="1" thickTop="1" thickBot="1" x14ac:dyDescent="0.25">
      <c r="B4" s="76"/>
      <c r="C4" s="77" t="s">
        <v>141</v>
      </c>
      <c r="D4" s="78"/>
    </row>
    <row r="5" spans="2:4" ht="24.95" customHeight="1" thickTop="1" thickBot="1" x14ac:dyDescent="0.25">
      <c r="B5" s="79" t="s">
        <v>142</v>
      </c>
      <c r="C5" s="80" t="s">
        <v>143</v>
      </c>
      <c r="D5" s="75"/>
    </row>
    <row r="6" spans="2:4" ht="24.95" customHeight="1" thickTop="1" x14ac:dyDescent="0.2">
      <c r="B6" s="70" t="s">
        <v>144</v>
      </c>
      <c r="C6" s="73" t="s">
        <v>255</v>
      </c>
      <c r="D6" s="81">
        <f>'MD-1'!G144</f>
        <v>0</v>
      </c>
    </row>
    <row r="7" spans="2:4" ht="24.95" customHeight="1" x14ac:dyDescent="0.2">
      <c r="B7" s="70" t="s">
        <v>146</v>
      </c>
      <c r="C7" s="73" t="s">
        <v>145</v>
      </c>
      <c r="D7" s="81">
        <f>'P-PZM-2'!G76</f>
        <v>0</v>
      </c>
    </row>
    <row r="8" spans="2:4" ht="24.95" customHeight="1" x14ac:dyDescent="0.2">
      <c r="B8" s="71" t="s">
        <v>147</v>
      </c>
      <c r="C8" s="34" t="s">
        <v>145</v>
      </c>
      <c r="D8" s="82">
        <f>'P-2A'!G32</f>
        <v>0</v>
      </c>
    </row>
    <row r="9" spans="2:4" ht="24.95" customHeight="1" x14ac:dyDescent="0.2">
      <c r="B9" s="71" t="s">
        <v>148</v>
      </c>
      <c r="C9" s="34" t="s">
        <v>145</v>
      </c>
      <c r="D9" s="82">
        <f>'PZM-3'!G75</f>
        <v>0</v>
      </c>
    </row>
    <row r="10" spans="2:4" ht="24.95" customHeight="1" thickBot="1" x14ac:dyDescent="0.25">
      <c r="B10" s="72" t="s">
        <v>150</v>
      </c>
      <c r="C10" s="74" t="s">
        <v>145</v>
      </c>
      <c r="D10" s="83">
        <f>'P-PZM-4'!G75</f>
        <v>0</v>
      </c>
    </row>
    <row r="11" spans="2:4" ht="24.95" customHeight="1" thickTop="1" thickBot="1" x14ac:dyDescent="0.25">
      <c r="C11" s="79" t="s">
        <v>149</v>
      </c>
      <c r="D11" s="84">
        <f>SUM(D6:D10)</f>
        <v>0</v>
      </c>
    </row>
    <row r="12" spans="2:4" ht="24.95" customHeight="1" thickTop="1" x14ac:dyDescent="0.2">
      <c r="D12" s="8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12</vt:i4>
      </vt:variant>
    </vt:vector>
  </HeadingPairs>
  <TitlesOfParts>
    <vt:vector size="18" baseType="lpstr">
      <vt:lpstr>MD-1</vt:lpstr>
      <vt:lpstr>P-PZM-2</vt:lpstr>
      <vt:lpstr>P-2A</vt:lpstr>
      <vt:lpstr>PZM-3</vt:lpstr>
      <vt:lpstr>P-PZM-4</vt:lpstr>
      <vt:lpstr>ZBIORCZY</vt:lpstr>
      <vt:lpstr>'MD-1'!Obszar_wydruku</vt:lpstr>
      <vt:lpstr>'P-2A'!Obszar_wydruku</vt:lpstr>
      <vt:lpstr>'P-PZM-2'!Obszar_wydruku</vt:lpstr>
      <vt:lpstr>'P-PZM-4'!Obszar_wydruku</vt:lpstr>
      <vt:lpstr>'PZM-3'!Obszar_wydruku</vt:lpstr>
      <vt:lpstr>ZBIORCZY!Obszar_wydruku</vt:lpstr>
      <vt:lpstr>'MD-1'!Tytuły_wydruku</vt:lpstr>
      <vt:lpstr>'P-2A'!Tytuły_wydruku</vt:lpstr>
      <vt:lpstr>'P-PZM-2'!Tytuły_wydruku</vt:lpstr>
      <vt:lpstr>'P-PZM-4'!Tytuły_wydruku</vt:lpstr>
      <vt:lpstr>'PZM-3'!Tytuły_wydruku</vt:lpstr>
      <vt:lpstr>ZBIORCZY!Tytuły_wydruku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Łukaszek</dc:creator>
  <cp:lastModifiedBy>Bogusław Polak</cp:lastModifiedBy>
  <cp:lastPrinted>2025-04-01T16:27:14Z</cp:lastPrinted>
  <dcterms:created xsi:type="dcterms:W3CDTF">2024-12-06T07:22:37Z</dcterms:created>
  <dcterms:modified xsi:type="dcterms:W3CDTF">2025-04-01T16:27:35Z</dcterms:modified>
</cp:coreProperties>
</file>